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nguyen3\Desktop\CensusNHS data\"/>
    </mc:Choice>
  </mc:AlternateContent>
  <bookViews>
    <workbookView xWindow="975" yWindow="-15" windowWidth="9615" windowHeight="11955"/>
  </bookViews>
  <sheets>
    <sheet name="Cover" sheetId="7" r:id="rId1"/>
    <sheet name="Top Level" sheetId="6" r:id="rId2"/>
    <sheet name="LQs" sheetId="3" r:id="rId3"/>
    <sheet name="Commute" sheetId="4" r:id="rId4"/>
    <sheet name="POW" sheetId="1" r:id="rId5"/>
    <sheet name="POR" sheetId="2" r:id="rId6"/>
  </sheets>
  <definedNames>
    <definedName name="_xlnm.Print_Titles" localSheetId="2">LQs!$1:$5</definedName>
  </definedNames>
  <calcPr calcId="152511"/>
</workbook>
</file>

<file path=xl/calcChain.xml><?xml version="1.0" encoding="utf-8"?>
<calcChain xmlns="http://schemas.openxmlformats.org/spreadsheetml/2006/main">
  <c r="C3" i="6" l="1"/>
  <c r="D430" i="4"/>
  <c r="C430" i="4"/>
  <c r="B430" i="4"/>
  <c r="D429" i="4"/>
  <c r="C429" i="4"/>
  <c r="B429" i="4"/>
  <c r="D428" i="4"/>
  <c r="C428" i="4"/>
  <c r="B428" i="4"/>
  <c r="D427" i="4"/>
  <c r="C427" i="4"/>
  <c r="B427" i="4"/>
  <c r="D426" i="4"/>
  <c r="C426" i="4"/>
  <c r="B426" i="4"/>
  <c r="D425" i="4"/>
  <c r="C425" i="4"/>
  <c r="B425" i="4"/>
  <c r="D424" i="4"/>
  <c r="C424" i="4"/>
  <c r="B424" i="4"/>
  <c r="D423" i="4"/>
  <c r="C423" i="4"/>
  <c r="B423" i="4"/>
  <c r="D422" i="4"/>
  <c r="E422" i="4" s="1"/>
  <c r="C422" i="4"/>
  <c r="B422" i="4"/>
  <c r="D421" i="4"/>
  <c r="C421" i="4"/>
  <c r="B421" i="4"/>
  <c r="D420" i="4"/>
  <c r="C420" i="4"/>
  <c r="B420" i="4"/>
  <c r="D419" i="4"/>
  <c r="C419" i="4"/>
  <c r="B419" i="4"/>
  <c r="D418" i="4"/>
  <c r="E418" i="4" s="1"/>
  <c r="C418" i="4"/>
  <c r="B418" i="4"/>
  <c r="D417" i="4"/>
  <c r="C417" i="4"/>
  <c r="B417" i="4"/>
  <c r="D416" i="4"/>
  <c r="C416" i="4"/>
  <c r="B416" i="4"/>
  <c r="D415" i="4"/>
  <c r="C415" i="4"/>
  <c r="B415" i="4"/>
  <c r="D414" i="4"/>
  <c r="E414" i="4" s="1"/>
  <c r="C414" i="4"/>
  <c r="B414" i="4"/>
  <c r="D413" i="4"/>
  <c r="C413" i="4"/>
  <c r="B413" i="4"/>
  <c r="D412" i="4"/>
  <c r="C412" i="4"/>
  <c r="B412" i="4"/>
  <c r="D411" i="4"/>
  <c r="C411" i="4"/>
  <c r="B411" i="4"/>
  <c r="D410" i="4"/>
  <c r="E410" i="4" s="1"/>
  <c r="C410" i="4"/>
  <c r="B410" i="4"/>
  <c r="D409" i="4"/>
  <c r="C409" i="4"/>
  <c r="B409" i="4"/>
  <c r="D408" i="4"/>
  <c r="C408" i="4"/>
  <c r="B408" i="4"/>
  <c r="D407" i="4"/>
  <c r="C407" i="4"/>
  <c r="B407" i="4"/>
  <c r="D406" i="4"/>
  <c r="E406" i="4" s="1"/>
  <c r="C406" i="4"/>
  <c r="B406" i="4"/>
  <c r="D405" i="4"/>
  <c r="C405" i="4"/>
  <c r="B405" i="4"/>
  <c r="D404" i="4"/>
  <c r="C404" i="4"/>
  <c r="B404" i="4"/>
  <c r="D403" i="4"/>
  <c r="C403" i="4"/>
  <c r="B403" i="4"/>
  <c r="D402" i="4"/>
  <c r="E402" i="4" s="1"/>
  <c r="C402" i="4"/>
  <c r="B402" i="4"/>
  <c r="D401" i="4"/>
  <c r="C401" i="4"/>
  <c r="B401" i="4"/>
  <c r="D400" i="4"/>
  <c r="C400" i="4"/>
  <c r="B400" i="4"/>
  <c r="D399" i="4"/>
  <c r="C399" i="4"/>
  <c r="B399" i="4"/>
  <c r="D398" i="4"/>
  <c r="E398" i="4" s="1"/>
  <c r="C398" i="4"/>
  <c r="B398" i="4"/>
  <c r="D397" i="4"/>
  <c r="C397" i="4"/>
  <c r="B397" i="4"/>
  <c r="D396" i="4"/>
  <c r="C396" i="4"/>
  <c r="B396" i="4"/>
  <c r="D395" i="4"/>
  <c r="C395" i="4"/>
  <c r="B395" i="4"/>
  <c r="D394" i="4"/>
  <c r="E394" i="4" s="1"/>
  <c r="C394" i="4"/>
  <c r="B394" i="4"/>
  <c r="D393" i="4"/>
  <c r="C393" i="4"/>
  <c r="B393" i="4"/>
  <c r="D392" i="4"/>
  <c r="C392" i="4"/>
  <c r="B392" i="4"/>
  <c r="D391" i="4"/>
  <c r="C391" i="4"/>
  <c r="B391" i="4"/>
  <c r="D390" i="4"/>
  <c r="E390" i="4" s="1"/>
  <c r="C390" i="4"/>
  <c r="B390" i="4"/>
  <c r="D389" i="4"/>
  <c r="C389" i="4"/>
  <c r="B389" i="4"/>
  <c r="D388" i="4"/>
  <c r="C388" i="4"/>
  <c r="B388" i="4"/>
  <c r="D387" i="4"/>
  <c r="C387" i="4"/>
  <c r="B387" i="4"/>
  <c r="D386" i="4"/>
  <c r="E386" i="4" s="1"/>
  <c r="C386" i="4"/>
  <c r="B386" i="4"/>
  <c r="D385" i="4"/>
  <c r="C385" i="4"/>
  <c r="B385" i="4"/>
  <c r="D384" i="4"/>
  <c r="C384" i="4"/>
  <c r="B384" i="4"/>
  <c r="D383" i="4"/>
  <c r="C383" i="4"/>
  <c r="B383" i="4"/>
  <c r="D382" i="4"/>
  <c r="E382" i="4" s="1"/>
  <c r="C382" i="4"/>
  <c r="B382" i="4"/>
  <c r="D381" i="4"/>
  <c r="C381" i="4"/>
  <c r="B381" i="4"/>
  <c r="D380" i="4"/>
  <c r="C380" i="4"/>
  <c r="B380" i="4"/>
  <c r="D379" i="4"/>
  <c r="C379" i="4"/>
  <c r="B379" i="4"/>
  <c r="D378" i="4"/>
  <c r="E378" i="4" s="1"/>
  <c r="C378" i="4"/>
  <c r="B378" i="4"/>
  <c r="D377" i="4"/>
  <c r="C377" i="4"/>
  <c r="B377" i="4"/>
  <c r="D376" i="4"/>
  <c r="C376" i="4"/>
  <c r="B376" i="4"/>
  <c r="D375" i="4"/>
  <c r="C375" i="4"/>
  <c r="B375" i="4"/>
  <c r="D374" i="4"/>
  <c r="E374" i="4" s="1"/>
  <c r="C374" i="4"/>
  <c r="B374" i="4"/>
  <c r="D373" i="4"/>
  <c r="C373" i="4"/>
  <c r="B373" i="4"/>
  <c r="D372" i="4"/>
  <c r="C372" i="4"/>
  <c r="B372" i="4"/>
  <c r="D371" i="4"/>
  <c r="C371" i="4"/>
  <c r="B371" i="4"/>
  <c r="D370" i="4"/>
  <c r="E370" i="4" s="1"/>
  <c r="C370" i="4"/>
  <c r="B370" i="4"/>
  <c r="D369" i="4"/>
  <c r="C369" i="4"/>
  <c r="B369" i="4"/>
  <c r="D368" i="4"/>
  <c r="C368" i="4"/>
  <c r="B368" i="4"/>
  <c r="D367" i="4"/>
  <c r="C367" i="4"/>
  <c r="B367" i="4"/>
  <c r="D366" i="4"/>
  <c r="E366" i="4" s="1"/>
  <c r="C366" i="4"/>
  <c r="B366" i="4"/>
  <c r="D365" i="4"/>
  <c r="C365" i="4"/>
  <c r="B365" i="4"/>
  <c r="D364" i="4"/>
  <c r="C364" i="4"/>
  <c r="B364" i="4"/>
  <c r="D363" i="4"/>
  <c r="C363" i="4"/>
  <c r="B363" i="4"/>
  <c r="D362" i="4"/>
  <c r="E362" i="4" s="1"/>
  <c r="C362" i="4"/>
  <c r="B362" i="4"/>
  <c r="D361" i="4"/>
  <c r="C361" i="4"/>
  <c r="B361" i="4"/>
  <c r="D360" i="4"/>
  <c r="C360" i="4"/>
  <c r="B360" i="4"/>
  <c r="D359" i="4"/>
  <c r="C359" i="4"/>
  <c r="B359" i="4"/>
  <c r="D358" i="4"/>
  <c r="E358" i="4" s="1"/>
  <c r="C358" i="4"/>
  <c r="B358" i="4"/>
  <c r="D357" i="4"/>
  <c r="C357" i="4"/>
  <c r="B357" i="4"/>
  <c r="D356" i="4"/>
  <c r="C356" i="4"/>
  <c r="B356" i="4"/>
  <c r="D355" i="4"/>
  <c r="C355" i="4"/>
  <c r="B355" i="4"/>
  <c r="D354" i="4"/>
  <c r="E354" i="4" s="1"/>
  <c r="C354" i="4"/>
  <c r="B354" i="4"/>
  <c r="D353" i="4"/>
  <c r="C353" i="4"/>
  <c r="B353" i="4"/>
  <c r="D352" i="4"/>
  <c r="C352" i="4"/>
  <c r="B352" i="4"/>
  <c r="D351" i="4"/>
  <c r="C351" i="4"/>
  <c r="B351" i="4"/>
  <c r="D350" i="4"/>
  <c r="E350" i="4" s="1"/>
  <c r="C350" i="4"/>
  <c r="B350" i="4"/>
  <c r="D349" i="4"/>
  <c r="C349" i="4"/>
  <c r="B349" i="4"/>
  <c r="D348" i="4"/>
  <c r="C348" i="4"/>
  <c r="B348" i="4"/>
  <c r="D347" i="4"/>
  <c r="C347" i="4"/>
  <c r="B347" i="4"/>
  <c r="D346" i="4"/>
  <c r="E346" i="4" s="1"/>
  <c r="C346" i="4"/>
  <c r="B346" i="4"/>
  <c r="D345" i="4"/>
  <c r="C345" i="4"/>
  <c r="B345" i="4"/>
  <c r="D344" i="4"/>
  <c r="C344" i="4"/>
  <c r="B344" i="4"/>
  <c r="D343" i="4"/>
  <c r="C343" i="4"/>
  <c r="B343" i="4"/>
  <c r="D342" i="4"/>
  <c r="E342" i="4" s="1"/>
  <c r="C342" i="4"/>
  <c r="B342" i="4"/>
  <c r="D341" i="4"/>
  <c r="C341" i="4"/>
  <c r="B341" i="4"/>
  <c r="D340" i="4"/>
  <c r="C340" i="4"/>
  <c r="B340" i="4"/>
  <c r="D339" i="4"/>
  <c r="C339" i="4"/>
  <c r="B339" i="4"/>
  <c r="D338" i="4"/>
  <c r="E338" i="4" s="1"/>
  <c r="C338" i="4"/>
  <c r="B338" i="4"/>
  <c r="D337" i="4"/>
  <c r="C337" i="4"/>
  <c r="B337" i="4"/>
  <c r="D336" i="4"/>
  <c r="C336" i="4"/>
  <c r="B336" i="4"/>
  <c r="D335" i="4"/>
  <c r="C335" i="4"/>
  <c r="B335" i="4"/>
  <c r="D334" i="4"/>
  <c r="E334" i="4" s="1"/>
  <c r="C334" i="4"/>
  <c r="B334" i="4"/>
  <c r="D333" i="4"/>
  <c r="C333" i="4"/>
  <c r="B333" i="4"/>
  <c r="D332" i="4"/>
  <c r="C332" i="4"/>
  <c r="B332" i="4"/>
  <c r="D331" i="4"/>
  <c r="C331" i="4"/>
  <c r="B331" i="4"/>
  <c r="D330" i="4"/>
  <c r="E330" i="4" s="1"/>
  <c r="C330" i="4"/>
  <c r="B330" i="4"/>
  <c r="D329" i="4"/>
  <c r="C329" i="4"/>
  <c r="B329" i="4"/>
  <c r="D328" i="4"/>
  <c r="C328" i="4"/>
  <c r="B328" i="4"/>
  <c r="D327" i="4"/>
  <c r="C327" i="4"/>
  <c r="B327" i="4"/>
  <c r="D326" i="4"/>
  <c r="E326" i="4" s="1"/>
  <c r="C326" i="4"/>
  <c r="B326" i="4"/>
  <c r="D325" i="4"/>
  <c r="C325" i="4"/>
  <c r="B325" i="4"/>
  <c r="D324" i="4"/>
  <c r="C324" i="4"/>
  <c r="B324" i="4"/>
  <c r="D323" i="4"/>
  <c r="C323" i="4"/>
  <c r="B323" i="4"/>
  <c r="D322" i="4"/>
  <c r="E322" i="4" s="1"/>
  <c r="C322" i="4"/>
  <c r="B322" i="4"/>
  <c r="D321" i="4"/>
  <c r="C321" i="4"/>
  <c r="B321" i="4"/>
  <c r="D320" i="4"/>
  <c r="C320" i="4"/>
  <c r="B320" i="4"/>
  <c r="D319" i="4"/>
  <c r="C319" i="4"/>
  <c r="B319" i="4"/>
  <c r="D318" i="4"/>
  <c r="E318" i="4" s="1"/>
  <c r="C318" i="4"/>
  <c r="B318" i="4"/>
  <c r="D317" i="4"/>
  <c r="C317" i="4"/>
  <c r="B317" i="4"/>
  <c r="D316" i="4"/>
  <c r="C316" i="4"/>
  <c r="B316" i="4"/>
  <c r="D315" i="4"/>
  <c r="C315" i="4"/>
  <c r="B315" i="4"/>
  <c r="D314" i="4"/>
  <c r="E314" i="4" s="1"/>
  <c r="C314" i="4"/>
  <c r="B314" i="4"/>
  <c r="D313" i="4"/>
  <c r="C313" i="4"/>
  <c r="B313" i="4"/>
  <c r="D312" i="4"/>
  <c r="C312" i="4"/>
  <c r="B312" i="4"/>
  <c r="D311" i="4"/>
  <c r="C311" i="4"/>
  <c r="B311" i="4"/>
  <c r="D310" i="4"/>
  <c r="E310" i="4" s="1"/>
  <c r="C310" i="4"/>
  <c r="B310" i="4"/>
  <c r="D309" i="4"/>
  <c r="C309" i="4"/>
  <c r="B309" i="4"/>
  <c r="D308" i="4"/>
  <c r="C308" i="4"/>
  <c r="B308" i="4"/>
  <c r="D307" i="4"/>
  <c r="C307" i="4"/>
  <c r="B307" i="4"/>
  <c r="D306" i="4"/>
  <c r="E306" i="4" s="1"/>
  <c r="C306" i="4"/>
  <c r="B306" i="4"/>
  <c r="D305" i="4"/>
  <c r="C305" i="4"/>
  <c r="B305" i="4"/>
  <c r="D304" i="4"/>
  <c r="C304" i="4"/>
  <c r="B304" i="4"/>
  <c r="D303" i="4"/>
  <c r="C303" i="4"/>
  <c r="B303" i="4"/>
  <c r="D302" i="4"/>
  <c r="E302" i="4" s="1"/>
  <c r="C302" i="4"/>
  <c r="B302" i="4"/>
  <c r="D301" i="4"/>
  <c r="C301" i="4"/>
  <c r="B301" i="4"/>
  <c r="D300" i="4"/>
  <c r="C300" i="4"/>
  <c r="B300" i="4"/>
  <c r="D299" i="4"/>
  <c r="C299" i="4"/>
  <c r="B299" i="4"/>
  <c r="D298" i="4"/>
  <c r="E298" i="4" s="1"/>
  <c r="C298" i="4"/>
  <c r="B298" i="4"/>
  <c r="D297" i="4"/>
  <c r="C297" i="4"/>
  <c r="B297" i="4"/>
  <c r="D296" i="4"/>
  <c r="C296" i="4"/>
  <c r="B296" i="4"/>
  <c r="D295" i="4"/>
  <c r="C295" i="4"/>
  <c r="B295" i="4"/>
  <c r="D294" i="4"/>
  <c r="E294" i="4" s="1"/>
  <c r="C294" i="4"/>
  <c r="B294" i="4"/>
  <c r="D293" i="4"/>
  <c r="C293" i="4"/>
  <c r="B293" i="4"/>
  <c r="D292" i="4"/>
  <c r="C292" i="4"/>
  <c r="B292" i="4"/>
  <c r="D291" i="4"/>
  <c r="C291" i="4"/>
  <c r="B291" i="4"/>
  <c r="D290" i="4"/>
  <c r="E290" i="4" s="1"/>
  <c r="C290" i="4"/>
  <c r="B290" i="4"/>
  <c r="D289" i="4"/>
  <c r="C289" i="4"/>
  <c r="B289" i="4"/>
  <c r="D288" i="4"/>
  <c r="C288" i="4"/>
  <c r="B288" i="4"/>
  <c r="D287" i="4"/>
  <c r="C287" i="4"/>
  <c r="B287" i="4"/>
  <c r="D286" i="4"/>
  <c r="E286" i="4" s="1"/>
  <c r="C286" i="4"/>
  <c r="B286" i="4"/>
  <c r="D285" i="4"/>
  <c r="C285" i="4"/>
  <c r="B285" i="4"/>
  <c r="D284" i="4"/>
  <c r="C284" i="4"/>
  <c r="B284" i="4"/>
  <c r="D283" i="4"/>
  <c r="C283" i="4"/>
  <c r="B283" i="4"/>
  <c r="D282" i="4"/>
  <c r="E282" i="4" s="1"/>
  <c r="C282" i="4"/>
  <c r="B282" i="4"/>
  <c r="D281" i="4"/>
  <c r="C281" i="4"/>
  <c r="B281" i="4"/>
  <c r="D280" i="4"/>
  <c r="C280" i="4"/>
  <c r="B280" i="4"/>
  <c r="D279" i="4"/>
  <c r="C279" i="4"/>
  <c r="B279" i="4"/>
  <c r="D278" i="4"/>
  <c r="E278" i="4" s="1"/>
  <c r="C278" i="4"/>
  <c r="B278" i="4"/>
  <c r="D277" i="4"/>
  <c r="C277" i="4"/>
  <c r="B277" i="4"/>
  <c r="D276" i="4"/>
  <c r="C276" i="4"/>
  <c r="B276" i="4"/>
  <c r="D275" i="4"/>
  <c r="C275" i="4"/>
  <c r="B275" i="4"/>
  <c r="D274" i="4"/>
  <c r="E274" i="4" s="1"/>
  <c r="C274" i="4"/>
  <c r="B274" i="4"/>
  <c r="D273" i="4"/>
  <c r="C273" i="4"/>
  <c r="B273" i="4"/>
  <c r="D272" i="4"/>
  <c r="C272" i="4"/>
  <c r="B272" i="4"/>
  <c r="D271" i="4"/>
  <c r="C271" i="4"/>
  <c r="B271" i="4"/>
  <c r="D270" i="4"/>
  <c r="E270" i="4" s="1"/>
  <c r="C270" i="4"/>
  <c r="B270" i="4"/>
  <c r="D269" i="4"/>
  <c r="C269" i="4"/>
  <c r="B269" i="4"/>
  <c r="D268" i="4"/>
  <c r="C268" i="4"/>
  <c r="B268" i="4"/>
  <c r="D267" i="4"/>
  <c r="C267" i="4"/>
  <c r="B267" i="4"/>
  <c r="D266" i="4"/>
  <c r="E266" i="4" s="1"/>
  <c r="C266" i="4"/>
  <c r="B266" i="4"/>
  <c r="D265" i="4"/>
  <c r="C265" i="4"/>
  <c r="B265" i="4"/>
  <c r="D264" i="4"/>
  <c r="C264" i="4"/>
  <c r="B264" i="4"/>
  <c r="D263" i="4"/>
  <c r="C263" i="4"/>
  <c r="B263" i="4"/>
  <c r="D262" i="4"/>
  <c r="E262" i="4" s="1"/>
  <c r="C262" i="4"/>
  <c r="B262" i="4"/>
  <c r="D261" i="4"/>
  <c r="C261" i="4"/>
  <c r="B261" i="4"/>
  <c r="D260" i="4"/>
  <c r="C260" i="4"/>
  <c r="B260" i="4"/>
  <c r="D259" i="4"/>
  <c r="C259" i="4"/>
  <c r="B259" i="4"/>
  <c r="D258" i="4"/>
  <c r="E258" i="4" s="1"/>
  <c r="C258" i="4"/>
  <c r="B258" i="4"/>
  <c r="D257" i="4"/>
  <c r="C257" i="4"/>
  <c r="B257" i="4"/>
  <c r="D256" i="4"/>
  <c r="C256" i="4"/>
  <c r="B256" i="4"/>
  <c r="D255" i="4"/>
  <c r="C255" i="4"/>
  <c r="B255" i="4"/>
  <c r="D254" i="4"/>
  <c r="E254" i="4" s="1"/>
  <c r="C254" i="4"/>
  <c r="B254" i="4"/>
  <c r="D253" i="4"/>
  <c r="C253" i="4"/>
  <c r="B253" i="4"/>
  <c r="D252" i="4"/>
  <c r="C252" i="4"/>
  <c r="B252" i="4"/>
  <c r="D251" i="4"/>
  <c r="C251" i="4"/>
  <c r="B251" i="4"/>
  <c r="D250" i="4"/>
  <c r="E250" i="4" s="1"/>
  <c r="C250" i="4"/>
  <c r="B250" i="4"/>
  <c r="D249" i="4"/>
  <c r="C249" i="4"/>
  <c r="B249" i="4"/>
  <c r="D248" i="4"/>
  <c r="C248" i="4"/>
  <c r="B248" i="4"/>
  <c r="D247" i="4"/>
  <c r="C247" i="4"/>
  <c r="B247" i="4"/>
  <c r="D246" i="4"/>
  <c r="E246" i="4" s="1"/>
  <c r="C246" i="4"/>
  <c r="B246" i="4"/>
  <c r="D245" i="4"/>
  <c r="C245" i="4"/>
  <c r="B245" i="4"/>
  <c r="D244" i="4"/>
  <c r="C244" i="4"/>
  <c r="B244" i="4"/>
  <c r="D243" i="4"/>
  <c r="C243" i="4"/>
  <c r="B243" i="4"/>
  <c r="D242" i="4"/>
  <c r="E242" i="4" s="1"/>
  <c r="C242" i="4"/>
  <c r="B242" i="4"/>
  <c r="D241" i="4"/>
  <c r="C241" i="4"/>
  <c r="B241" i="4"/>
  <c r="D240" i="4"/>
  <c r="C240" i="4"/>
  <c r="B240" i="4"/>
  <c r="D239" i="4"/>
  <c r="C239" i="4"/>
  <c r="B239" i="4"/>
  <c r="D238" i="4"/>
  <c r="C238" i="4"/>
  <c r="B238" i="4"/>
  <c r="D237" i="4"/>
  <c r="C237" i="4"/>
  <c r="B237" i="4"/>
  <c r="D236" i="4"/>
  <c r="C236" i="4"/>
  <c r="B236" i="4"/>
  <c r="D235" i="4"/>
  <c r="C235" i="4"/>
  <c r="B235" i="4"/>
  <c r="D234" i="4"/>
  <c r="E234" i="4" s="1"/>
  <c r="C234" i="4"/>
  <c r="B234" i="4"/>
  <c r="D233" i="4"/>
  <c r="C233" i="4"/>
  <c r="B233" i="4"/>
  <c r="D232" i="4"/>
  <c r="C232" i="4"/>
  <c r="B232" i="4"/>
  <c r="D231" i="4"/>
  <c r="C231" i="4"/>
  <c r="B231" i="4"/>
  <c r="D230" i="4"/>
  <c r="E230" i="4" s="1"/>
  <c r="C230" i="4"/>
  <c r="B230" i="4"/>
  <c r="D229" i="4"/>
  <c r="C229" i="4"/>
  <c r="B229" i="4"/>
  <c r="D228" i="4"/>
  <c r="C228" i="4"/>
  <c r="B228" i="4"/>
  <c r="D227" i="4"/>
  <c r="C227" i="4"/>
  <c r="B227" i="4"/>
  <c r="D226" i="4"/>
  <c r="E226" i="4" s="1"/>
  <c r="C226" i="4"/>
  <c r="B226" i="4"/>
  <c r="D225" i="4"/>
  <c r="C225" i="4"/>
  <c r="B225" i="4"/>
  <c r="D224" i="4"/>
  <c r="C224" i="4"/>
  <c r="B224" i="4"/>
  <c r="D223" i="4"/>
  <c r="C223" i="4"/>
  <c r="B223" i="4"/>
  <c r="D222" i="4"/>
  <c r="E222" i="4" s="1"/>
  <c r="C222" i="4"/>
  <c r="B222" i="4"/>
  <c r="D221" i="4"/>
  <c r="C221" i="4"/>
  <c r="B221" i="4"/>
  <c r="D220" i="4"/>
  <c r="C220" i="4"/>
  <c r="B220" i="4"/>
  <c r="D219" i="4"/>
  <c r="C219" i="4"/>
  <c r="B219" i="4"/>
  <c r="D218" i="4"/>
  <c r="E218" i="4" s="1"/>
  <c r="C218" i="4"/>
  <c r="B218" i="4"/>
  <c r="D217" i="4"/>
  <c r="C217" i="4"/>
  <c r="B217" i="4"/>
  <c r="D216" i="4"/>
  <c r="C216" i="4"/>
  <c r="B216" i="4"/>
  <c r="D215" i="4"/>
  <c r="C215" i="4"/>
  <c r="B215" i="4"/>
  <c r="D214" i="4"/>
  <c r="E214" i="4" s="1"/>
  <c r="C214" i="4"/>
  <c r="B214" i="4"/>
  <c r="D213" i="4"/>
  <c r="C213" i="4"/>
  <c r="B213" i="4"/>
  <c r="D212" i="4"/>
  <c r="C212" i="4"/>
  <c r="B212" i="4"/>
  <c r="D211" i="4"/>
  <c r="C211" i="4"/>
  <c r="B211" i="4"/>
  <c r="D210" i="4"/>
  <c r="E210" i="4" s="1"/>
  <c r="C210" i="4"/>
  <c r="B210" i="4"/>
  <c r="D209" i="4"/>
  <c r="C209" i="4"/>
  <c r="B209" i="4"/>
  <c r="D208" i="4"/>
  <c r="C208" i="4"/>
  <c r="B208" i="4"/>
  <c r="D207" i="4"/>
  <c r="C207" i="4"/>
  <c r="B207" i="4"/>
  <c r="D206" i="4"/>
  <c r="E206" i="4" s="1"/>
  <c r="C206" i="4"/>
  <c r="B206" i="4"/>
  <c r="D205" i="4"/>
  <c r="C205" i="4"/>
  <c r="B205" i="4"/>
  <c r="D204" i="4"/>
  <c r="C204" i="4"/>
  <c r="B204" i="4"/>
  <c r="D203" i="4"/>
  <c r="C203" i="4"/>
  <c r="B203" i="4"/>
  <c r="D202" i="4"/>
  <c r="E202" i="4" s="1"/>
  <c r="C202" i="4"/>
  <c r="B202" i="4"/>
  <c r="D201" i="4"/>
  <c r="C201" i="4"/>
  <c r="B201" i="4"/>
  <c r="D200" i="4"/>
  <c r="C200" i="4"/>
  <c r="B200" i="4"/>
  <c r="D199" i="4"/>
  <c r="C199" i="4"/>
  <c r="B199" i="4"/>
  <c r="D198" i="4"/>
  <c r="E198" i="4" s="1"/>
  <c r="C198" i="4"/>
  <c r="B198" i="4"/>
  <c r="D197" i="4"/>
  <c r="C197" i="4"/>
  <c r="B197" i="4"/>
  <c r="D196" i="4"/>
  <c r="C196" i="4"/>
  <c r="B196" i="4"/>
  <c r="D195" i="4"/>
  <c r="C195" i="4"/>
  <c r="B195" i="4"/>
  <c r="D194" i="4"/>
  <c r="E194" i="4" s="1"/>
  <c r="C194" i="4"/>
  <c r="B194" i="4"/>
  <c r="D193" i="4"/>
  <c r="C193" i="4"/>
  <c r="B193" i="4"/>
  <c r="D192" i="4"/>
  <c r="C192" i="4"/>
  <c r="B192" i="4"/>
  <c r="D191" i="4"/>
  <c r="C191" i="4"/>
  <c r="B191" i="4"/>
  <c r="D190" i="4"/>
  <c r="E190" i="4" s="1"/>
  <c r="C190" i="4"/>
  <c r="B190" i="4"/>
  <c r="D189" i="4"/>
  <c r="C189" i="4"/>
  <c r="B189" i="4"/>
  <c r="D188" i="4"/>
  <c r="C188" i="4"/>
  <c r="B188" i="4"/>
  <c r="D187" i="4"/>
  <c r="C187" i="4"/>
  <c r="B187" i="4"/>
  <c r="D186" i="4"/>
  <c r="E186" i="4" s="1"/>
  <c r="C186" i="4"/>
  <c r="B186" i="4"/>
  <c r="D185" i="4"/>
  <c r="C185" i="4"/>
  <c r="B185" i="4"/>
  <c r="D184" i="4"/>
  <c r="C184" i="4"/>
  <c r="B184" i="4"/>
  <c r="D183" i="4"/>
  <c r="C183" i="4"/>
  <c r="B183" i="4"/>
  <c r="D182" i="4"/>
  <c r="E182" i="4" s="1"/>
  <c r="C182" i="4"/>
  <c r="B182" i="4"/>
  <c r="D181" i="4"/>
  <c r="C181" i="4"/>
  <c r="B181" i="4"/>
  <c r="D180" i="4"/>
  <c r="C180" i="4"/>
  <c r="B180" i="4"/>
  <c r="D179" i="4"/>
  <c r="C179" i="4"/>
  <c r="B179" i="4"/>
  <c r="D178" i="4"/>
  <c r="E178" i="4" s="1"/>
  <c r="C178" i="4"/>
  <c r="B178" i="4"/>
  <c r="D177" i="4"/>
  <c r="C177" i="4"/>
  <c r="B177" i="4"/>
  <c r="D176" i="4"/>
  <c r="C176" i="4"/>
  <c r="B176" i="4"/>
  <c r="D175" i="4"/>
  <c r="C175" i="4"/>
  <c r="B175" i="4"/>
  <c r="D174" i="4"/>
  <c r="E174" i="4" s="1"/>
  <c r="C174" i="4"/>
  <c r="B174" i="4"/>
  <c r="D173" i="4"/>
  <c r="C173" i="4"/>
  <c r="B173" i="4"/>
  <c r="D172" i="4"/>
  <c r="C172" i="4"/>
  <c r="B172" i="4"/>
  <c r="D171" i="4"/>
  <c r="C171" i="4"/>
  <c r="B171" i="4"/>
  <c r="D170" i="4"/>
  <c r="E170" i="4" s="1"/>
  <c r="C170" i="4"/>
  <c r="B170" i="4"/>
  <c r="D169" i="4"/>
  <c r="C169" i="4"/>
  <c r="B169" i="4"/>
  <c r="D168" i="4"/>
  <c r="C168" i="4"/>
  <c r="B168" i="4"/>
  <c r="D167" i="4"/>
  <c r="C167" i="4"/>
  <c r="B167" i="4"/>
  <c r="D166" i="4"/>
  <c r="E166" i="4" s="1"/>
  <c r="C166" i="4"/>
  <c r="B166" i="4"/>
  <c r="D165" i="4"/>
  <c r="C165" i="4"/>
  <c r="B165" i="4"/>
  <c r="F165" i="4" s="1"/>
  <c r="D164" i="4"/>
  <c r="C164" i="4"/>
  <c r="B164" i="4"/>
  <c r="D163" i="4"/>
  <c r="C163" i="4"/>
  <c r="B163" i="4"/>
  <c r="D162" i="4"/>
  <c r="C162" i="4"/>
  <c r="B162" i="4"/>
  <c r="D161" i="4"/>
  <c r="C161" i="4"/>
  <c r="B161" i="4"/>
  <c r="D160" i="4"/>
  <c r="C160" i="4"/>
  <c r="B160" i="4"/>
  <c r="D159" i="4"/>
  <c r="C159" i="4"/>
  <c r="B159" i="4"/>
  <c r="D158" i="4"/>
  <c r="C158" i="4"/>
  <c r="B158" i="4"/>
  <c r="D157" i="4"/>
  <c r="C157" i="4"/>
  <c r="B157" i="4"/>
  <c r="D156" i="4"/>
  <c r="C156" i="4"/>
  <c r="B156" i="4"/>
  <c r="D155" i="4"/>
  <c r="C155" i="4"/>
  <c r="B155" i="4"/>
  <c r="D154" i="4"/>
  <c r="C154" i="4"/>
  <c r="B154" i="4"/>
  <c r="D153" i="4"/>
  <c r="C153" i="4"/>
  <c r="B153" i="4"/>
  <c r="D152" i="4"/>
  <c r="C152" i="4"/>
  <c r="B152" i="4"/>
  <c r="D151" i="4"/>
  <c r="C151" i="4"/>
  <c r="B151" i="4"/>
  <c r="D150" i="4"/>
  <c r="C150" i="4"/>
  <c r="B150" i="4"/>
  <c r="D149" i="4"/>
  <c r="C149" i="4"/>
  <c r="B149" i="4"/>
  <c r="F149" i="4" s="1"/>
  <c r="D148" i="4"/>
  <c r="C148" i="4"/>
  <c r="B148" i="4"/>
  <c r="D147" i="4"/>
  <c r="C147" i="4"/>
  <c r="B147" i="4"/>
  <c r="F147" i="4" s="1"/>
  <c r="D146" i="4"/>
  <c r="C146" i="4"/>
  <c r="B146" i="4"/>
  <c r="D145" i="4"/>
  <c r="C145" i="4"/>
  <c r="B145" i="4"/>
  <c r="D144" i="4"/>
  <c r="C144" i="4"/>
  <c r="B144" i="4"/>
  <c r="D143" i="4"/>
  <c r="C143" i="4"/>
  <c r="B143" i="4"/>
  <c r="D142" i="4"/>
  <c r="C142" i="4"/>
  <c r="B142" i="4"/>
  <c r="D141" i="4"/>
  <c r="C141" i="4"/>
  <c r="B141" i="4"/>
  <c r="F141" i="4" s="1"/>
  <c r="D140" i="4"/>
  <c r="C140" i="4"/>
  <c r="B140" i="4"/>
  <c r="D139" i="4"/>
  <c r="C139" i="4"/>
  <c r="B139" i="4"/>
  <c r="F139" i="4" s="1"/>
  <c r="D138" i="4"/>
  <c r="C138" i="4"/>
  <c r="B138" i="4"/>
  <c r="D137" i="4"/>
  <c r="C137" i="4"/>
  <c r="B137" i="4"/>
  <c r="F137" i="4" s="1"/>
  <c r="D136" i="4"/>
  <c r="C136" i="4"/>
  <c r="B136" i="4"/>
  <c r="D135" i="4"/>
  <c r="C135" i="4"/>
  <c r="B135" i="4"/>
  <c r="D134" i="4"/>
  <c r="C134" i="4"/>
  <c r="B134" i="4"/>
  <c r="D133" i="4"/>
  <c r="C133" i="4"/>
  <c r="B133" i="4"/>
  <c r="F133" i="4" s="1"/>
  <c r="D132" i="4"/>
  <c r="C132" i="4"/>
  <c r="B132" i="4"/>
  <c r="D131" i="4"/>
  <c r="C131" i="4"/>
  <c r="B131" i="4"/>
  <c r="D130" i="4"/>
  <c r="C130" i="4"/>
  <c r="B130" i="4"/>
  <c r="D129" i="4"/>
  <c r="C129" i="4"/>
  <c r="B129" i="4"/>
  <c r="F129" i="4" s="1"/>
  <c r="D128" i="4"/>
  <c r="C128" i="4"/>
  <c r="B128" i="4"/>
  <c r="D127" i="4"/>
  <c r="C127" i="4"/>
  <c r="B127" i="4"/>
  <c r="D126" i="4"/>
  <c r="C126" i="4"/>
  <c r="B126" i="4"/>
  <c r="D125" i="4"/>
  <c r="C125" i="4"/>
  <c r="B125" i="4"/>
  <c r="F125" i="4" s="1"/>
  <c r="D124" i="4"/>
  <c r="C124" i="4"/>
  <c r="B124" i="4"/>
  <c r="D123" i="4"/>
  <c r="C123" i="4"/>
  <c r="B123" i="4"/>
  <c r="F123" i="4" s="1"/>
  <c r="D122" i="4"/>
  <c r="C122" i="4"/>
  <c r="B122" i="4"/>
  <c r="D121" i="4"/>
  <c r="C121" i="4"/>
  <c r="B121" i="4"/>
  <c r="F121" i="4" s="1"/>
  <c r="D120" i="4"/>
  <c r="C120" i="4"/>
  <c r="B120" i="4"/>
  <c r="D119" i="4"/>
  <c r="C119" i="4"/>
  <c r="B119" i="4"/>
  <c r="D118" i="4"/>
  <c r="C118" i="4"/>
  <c r="B118" i="4"/>
  <c r="D117" i="4"/>
  <c r="C117" i="4"/>
  <c r="B117" i="4"/>
  <c r="F117" i="4" s="1"/>
  <c r="D116" i="4"/>
  <c r="C116" i="4"/>
  <c r="B116" i="4"/>
  <c r="D115" i="4"/>
  <c r="C115" i="4"/>
  <c r="B115" i="4"/>
  <c r="D114" i="4"/>
  <c r="C114" i="4"/>
  <c r="B114" i="4"/>
  <c r="D113" i="4"/>
  <c r="C113" i="4"/>
  <c r="B113" i="4"/>
  <c r="F113" i="4" s="1"/>
  <c r="D112" i="4"/>
  <c r="C112" i="4"/>
  <c r="B112" i="4"/>
  <c r="D111" i="4"/>
  <c r="C111" i="4"/>
  <c r="B111" i="4"/>
  <c r="D110" i="4"/>
  <c r="C110" i="4"/>
  <c r="B110" i="4"/>
  <c r="D109" i="4"/>
  <c r="C109" i="4"/>
  <c r="B109" i="4"/>
  <c r="F109" i="4" s="1"/>
  <c r="D108" i="4"/>
  <c r="C108" i="4"/>
  <c r="B108" i="4"/>
  <c r="D107" i="4"/>
  <c r="C107" i="4"/>
  <c r="B107" i="4"/>
  <c r="D106" i="4"/>
  <c r="C106" i="4"/>
  <c r="B106" i="4"/>
  <c r="D105" i="4"/>
  <c r="C105" i="4"/>
  <c r="B105" i="4"/>
  <c r="F105" i="4" s="1"/>
  <c r="D104" i="4"/>
  <c r="C104" i="4"/>
  <c r="B104" i="4"/>
  <c r="D103" i="4"/>
  <c r="C103" i="4"/>
  <c r="B103" i="4"/>
  <c r="D102" i="4"/>
  <c r="C102" i="4"/>
  <c r="B102" i="4"/>
  <c r="D101" i="4"/>
  <c r="C101" i="4"/>
  <c r="B101" i="4"/>
  <c r="F101" i="4" s="1"/>
  <c r="D100" i="4"/>
  <c r="C100" i="4"/>
  <c r="B100" i="4"/>
  <c r="D99" i="4"/>
  <c r="C99" i="4"/>
  <c r="B99" i="4"/>
  <c r="D98" i="4"/>
  <c r="C98" i="4"/>
  <c r="B98" i="4"/>
  <c r="D97" i="4"/>
  <c r="C97" i="4"/>
  <c r="B97" i="4"/>
  <c r="F97" i="4" s="1"/>
  <c r="D96" i="4"/>
  <c r="C96" i="4"/>
  <c r="B96" i="4"/>
  <c r="D95" i="4"/>
  <c r="C95" i="4"/>
  <c r="B95" i="4"/>
  <c r="D94" i="4"/>
  <c r="C94" i="4"/>
  <c r="B94" i="4"/>
  <c r="D93" i="4"/>
  <c r="C93" i="4"/>
  <c r="B93" i="4"/>
  <c r="F93" i="4" s="1"/>
  <c r="D92" i="4"/>
  <c r="C92" i="4"/>
  <c r="B92" i="4"/>
  <c r="D91" i="4"/>
  <c r="C91" i="4"/>
  <c r="B91" i="4"/>
  <c r="F91" i="4" s="1"/>
  <c r="D90" i="4"/>
  <c r="C90" i="4"/>
  <c r="B90" i="4"/>
  <c r="D89" i="4"/>
  <c r="C89" i="4"/>
  <c r="B89" i="4"/>
  <c r="F89" i="4" s="1"/>
  <c r="D88" i="4"/>
  <c r="C88" i="4"/>
  <c r="B88" i="4"/>
  <c r="D87" i="4"/>
  <c r="C87" i="4"/>
  <c r="B87" i="4"/>
  <c r="D86" i="4"/>
  <c r="C86" i="4"/>
  <c r="B86" i="4"/>
  <c r="D85" i="4"/>
  <c r="C85" i="4"/>
  <c r="B85" i="4"/>
  <c r="F85" i="4" s="1"/>
  <c r="D84" i="4"/>
  <c r="C84" i="4"/>
  <c r="B84" i="4"/>
  <c r="D83" i="4"/>
  <c r="C83" i="4"/>
  <c r="B83" i="4"/>
  <c r="D82" i="4"/>
  <c r="C82" i="4"/>
  <c r="B82" i="4"/>
  <c r="D81" i="4"/>
  <c r="C81" i="4"/>
  <c r="B81" i="4"/>
  <c r="F81" i="4" s="1"/>
  <c r="D80" i="4"/>
  <c r="C80" i="4"/>
  <c r="B80" i="4"/>
  <c r="D79" i="4"/>
  <c r="C79" i="4"/>
  <c r="B79" i="4"/>
  <c r="F79" i="4" s="1"/>
  <c r="D78" i="4"/>
  <c r="C78" i="4"/>
  <c r="B78" i="4"/>
  <c r="D77" i="4"/>
  <c r="C77" i="4"/>
  <c r="B77" i="4"/>
  <c r="F77" i="4" s="1"/>
  <c r="D76" i="4"/>
  <c r="C76" i="4"/>
  <c r="B76" i="4"/>
  <c r="D75" i="4"/>
  <c r="C75" i="4"/>
  <c r="B75" i="4"/>
  <c r="F75" i="4" s="1"/>
  <c r="D74" i="4"/>
  <c r="C74" i="4"/>
  <c r="B74" i="4"/>
  <c r="D73" i="4"/>
  <c r="C73" i="4"/>
  <c r="B73" i="4"/>
  <c r="F73" i="4" s="1"/>
  <c r="D72" i="4"/>
  <c r="C72" i="4"/>
  <c r="B72" i="4"/>
  <c r="D71" i="4"/>
  <c r="C71" i="4"/>
  <c r="B71" i="4"/>
  <c r="D70" i="4"/>
  <c r="C70" i="4"/>
  <c r="B70" i="4"/>
  <c r="D69" i="4"/>
  <c r="C69" i="4"/>
  <c r="B69" i="4"/>
  <c r="F69" i="4" s="1"/>
  <c r="D68" i="4"/>
  <c r="C68" i="4"/>
  <c r="B68" i="4"/>
  <c r="D67" i="4"/>
  <c r="C67" i="4"/>
  <c r="B67" i="4"/>
  <c r="D66" i="4"/>
  <c r="C66" i="4"/>
  <c r="B66" i="4"/>
  <c r="D65" i="4"/>
  <c r="C65" i="4"/>
  <c r="B65" i="4"/>
  <c r="F65" i="4" s="1"/>
  <c r="D64" i="4"/>
  <c r="C64" i="4"/>
  <c r="B64" i="4"/>
  <c r="D63" i="4"/>
  <c r="C63" i="4"/>
  <c r="B63" i="4"/>
  <c r="D62" i="4"/>
  <c r="C62" i="4"/>
  <c r="B62" i="4"/>
  <c r="D61" i="4"/>
  <c r="C61" i="4"/>
  <c r="B61" i="4"/>
  <c r="F61" i="4" s="1"/>
  <c r="D60" i="4"/>
  <c r="C60" i="4"/>
  <c r="B60" i="4"/>
  <c r="D59" i="4"/>
  <c r="C59" i="4"/>
  <c r="B59" i="4"/>
  <c r="D58" i="4"/>
  <c r="C58" i="4"/>
  <c r="B58" i="4"/>
  <c r="D57" i="4"/>
  <c r="C57" i="4"/>
  <c r="B57" i="4"/>
  <c r="F57" i="4" s="1"/>
  <c r="D56" i="4"/>
  <c r="C56" i="4"/>
  <c r="B56" i="4"/>
  <c r="D55" i="4"/>
  <c r="C55" i="4"/>
  <c r="B55" i="4"/>
  <c r="D54" i="4"/>
  <c r="C54" i="4"/>
  <c r="B54" i="4"/>
  <c r="D53" i="4"/>
  <c r="C53" i="4"/>
  <c r="B53" i="4"/>
  <c r="F53" i="4" s="1"/>
  <c r="D52" i="4"/>
  <c r="C52" i="4"/>
  <c r="B52" i="4"/>
  <c r="D51" i="4"/>
  <c r="C51" i="4"/>
  <c r="B51" i="4"/>
  <c r="F51" i="4" s="1"/>
  <c r="D50" i="4"/>
  <c r="C50" i="4"/>
  <c r="B50" i="4"/>
  <c r="D49" i="4"/>
  <c r="C49" i="4"/>
  <c r="B49" i="4"/>
  <c r="F49" i="4" s="1"/>
  <c r="D48" i="4"/>
  <c r="C48" i="4"/>
  <c r="B48" i="4"/>
  <c r="D47" i="4"/>
  <c r="C47" i="4"/>
  <c r="B47" i="4"/>
  <c r="D46" i="4"/>
  <c r="C46" i="4"/>
  <c r="B46" i="4"/>
  <c r="D45" i="4"/>
  <c r="C45" i="4"/>
  <c r="B45" i="4"/>
  <c r="F45" i="4" s="1"/>
  <c r="D44" i="4"/>
  <c r="C44" i="4"/>
  <c r="B44" i="4"/>
  <c r="D43" i="4"/>
  <c r="C43" i="4"/>
  <c r="B43" i="4"/>
  <c r="D42" i="4"/>
  <c r="C42" i="4"/>
  <c r="B42" i="4"/>
  <c r="D41" i="4"/>
  <c r="C41" i="4"/>
  <c r="B41" i="4"/>
  <c r="F41" i="4" s="1"/>
  <c r="D40" i="4"/>
  <c r="C40" i="4"/>
  <c r="B40" i="4"/>
  <c r="D39" i="4"/>
  <c r="C39" i="4"/>
  <c r="B39" i="4"/>
  <c r="D38" i="4"/>
  <c r="C38" i="4"/>
  <c r="B38" i="4"/>
  <c r="D37" i="4"/>
  <c r="C37" i="4"/>
  <c r="B37" i="4"/>
  <c r="F37" i="4" s="1"/>
  <c r="D36" i="4"/>
  <c r="C36" i="4"/>
  <c r="B36" i="4"/>
  <c r="D35" i="4"/>
  <c r="C35" i="4"/>
  <c r="B35" i="4"/>
  <c r="D34" i="4"/>
  <c r="C34" i="4"/>
  <c r="B34" i="4"/>
  <c r="D33" i="4"/>
  <c r="C33" i="4"/>
  <c r="B33" i="4"/>
  <c r="F33" i="4" s="1"/>
  <c r="D32" i="4"/>
  <c r="C32" i="4"/>
  <c r="B32" i="4"/>
  <c r="D31" i="4"/>
  <c r="C31" i="4"/>
  <c r="B31" i="4"/>
  <c r="D30" i="4"/>
  <c r="C30" i="4"/>
  <c r="B30" i="4"/>
  <c r="D29" i="4"/>
  <c r="C29" i="4"/>
  <c r="B29" i="4"/>
  <c r="F29" i="4" s="1"/>
  <c r="D28" i="4"/>
  <c r="C28" i="4"/>
  <c r="B28" i="4"/>
  <c r="D27" i="4"/>
  <c r="C27" i="4"/>
  <c r="B27" i="4"/>
  <c r="D26" i="4"/>
  <c r="C26" i="4"/>
  <c r="B26" i="4"/>
  <c r="D25" i="4"/>
  <c r="C25" i="4"/>
  <c r="B25" i="4"/>
  <c r="F25" i="4" s="1"/>
  <c r="D24" i="4"/>
  <c r="C24" i="4"/>
  <c r="B24" i="4"/>
  <c r="D23" i="4"/>
  <c r="C23" i="4"/>
  <c r="B23" i="4"/>
  <c r="D22" i="4"/>
  <c r="C22" i="4"/>
  <c r="B22" i="4"/>
  <c r="D21" i="4"/>
  <c r="C21" i="4"/>
  <c r="B21" i="4"/>
  <c r="F21" i="4" s="1"/>
  <c r="D20" i="4"/>
  <c r="C20" i="4"/>
  <c r="B20" i="4"/>
  <c r="D19" i="4"/>
  <c r="C19" i="4"/>
  <c r="B19" i="4"/>
  <c r="F19" i="4" s="1"/>
  <c r="D18" i="4"/>
  <c r="C18" i="4"/>
  <c r="B18" i="4"/>
  <c r="D17" i="4"/>
  <c r="C17" i="4"/>
  <c r="B17" i="4"/>
  <c r="F17" i="4" s="1"/>
  <c r="D16" i="4"/>
  <c r="C16" i="4"/>
  <c r="B16" i="4"/>
  <c r="D15" i="4"/>
  <c r="C15" i="4"/>
  <c r="B15" i="4"/>
  <c r="F15" i="4" s="1"/>
  <c r="D14" i="4"/>
  <c r="C14" i="4"/>
  <c r="B14" i="4"/>
  <c r="D13" i="4"/>
  <c r="C13" i="4"/>
  <c r="B13" i="4"/>
  <c r="F13" i="4" s="1"/>
  <c r="D12" i="4"/>
  <c r="C12" i="4"/>
  <c r="B12" i="4"/>
  <c r="D11" i="4"/>
  <c r="C11" i="4"/>
  <c r="B11" i="4"/>
  <c r="F11" i="4" s="1"/>
  <c r="D10" i="4"/>
  <c r="C10" i="4"/>
  <c r="B10" i="4"/>
  <c r="D9" i="4"/>
  <c r="C9" i="4"/>
  <c r="B9" i="4"/>
  <c r="F9" i="4" s="1"/>
  <c r="D8" i="4"/>
  <c r="C8" i="4"/>
  <c r="B8" i="4"/>
  <c r="D7" i="4"/>
  <c r="C7" i="4"/>
  <c r="B7" i="4"/>
  <c r="D6" i="4"/>
  <c r="C6" i="4"/>
  <c r="B6" i="4"/>
  <c r="M430" i="3"/>
  <c r="L430" i="3"/>
  <c r="M429" i="3"/>
  <c r="L429" i="3"/>
  <c r="M428" i="3"/>
  <c r="L428" i="3"/>
  <c r="M427" i="3"/>
  <c r="L427" i="3"/>
  <c r="M426" i="3"/>
  <c r="L426" i="3"/>
  <c r="M425" i="3"/>
  <c r="L425" i="3"/>
  <c r="M424" i="3"/>
  <c r="L424" i="3"/>
  <c r="M423" i="3"/>
  <c r="L423" i="3"/>
  <c r="M422" i="3"/>
  <c r="L422" i="3"/>
  <c r="M421" i="3"/>
  <c r="L421" i="3"/>
  <c r="M420" i="3"/>
  <c r="L420" i="3"/>
  <c r="M419" i="3"/>
  <c r="L419" i="3"/>
  <c r="M418" i="3"/>
  <c r="L418" i="3"/>
  <c r="M417" i="3"/>
  <c r="L417" i="3"/>
  <c r="M416" i="3"/>
  <c r="L416" i="3"/>
  <c r="M415" i="3"/>
  <c r="L415" i="3"/>
  <c r="M414" i="3"/>
  <c r="L414" i="3"/>
  <c r="M413" i="3"/>
  <c r="L413" i="3"/>
  <c r="M412" i="3"/>
  <c r="L412" i="3"/>
  <c r="M411" i="3"/>
  <c r="L411" i="3"/>
  <c r="M410" i="3"/>
  <c r="L410" i="3"/>
  <c r="M409" i="3"/>
  <c r="L409" i="3"/>
  <c r="M408" i="3"/>
  <c r="L408" i="3"/>
  <c r="M407" i="3"/>
  <c r="L407" i="3"/>
  <c r="M406" i="3"/>
  <c r="L406" i="3"/>
  <c r="M405" i="3"/>
  <c r="L405" i="3"/>
  <c r="M404" i="3"/>
  <c r="L404" i="3"/>
  <c r="M403" i="3"/>
  <c r="L403" i="3"/>
  <c r="M402" i="3"/>
  <c r="L402" i="3"/>
  <c r="M401" i="3"/>
  <c r="L401" i="3"/>
  <c r="M400" i="3"/>
  <c r="L400" i="3"/>
  <c r="M399" i="3"/>
  <c r="L399" i="3"/>
  <c r="M398" i="3"/>
  <c r="L398" i="3"/>
  <c r="M397" i="3"/>
  <c r="L397" i="3"/>
  <c r="M396" i="3"/>
  <c r="L396" i="3"/>
  <c r="M395" i="3"/>
  <c r="L395" i="3"/>
  <c r="M394" i="3"/>
  <c r="L394" i="3"/>
  <c r="M393" i="3"/>
  <c r="L393" i="3"/>
  <c r="M392" i="3"/>
  <c r="L392" i="3"/>
  <c r="M391" i="3"/>
  <c r="L391" i="3"/>
  <c r="M390" i="3"/>
  <c r="L390" i="3"/>
  <c r="M389" i="3"/>
  <c r="L389" i="3"/>
  <c r="M388" i="3"/>
  <c r="L388" i="3"/>
  <c r="M387" i="3"/>
  <c r="L387" i="3"/>
  <c r="M386" i="3"/>
  <c r="L386" i="3"/>
  <c r="M385" i="3"/>
  <c r="L385" i="3"/>
  <c r="M384" i="3"/>
  <c r="L384" i="3"/>
  <c r="M383" i="3"/>
  <c r="L383" i="3"/>
  <c r="M382" i="3"/>
  <c r="L382" i="3"/>
  <c r="M381" i="3"/>
  <c r="L381" i="3"/>
  <c r="M380" i="3"/>
  <c r="L380" i="3"/>
  <c r="M379" i="3"/>
  <c r="L379" i="3"/>
  <c r="M378" i="3"/>
  <c r="L378" i="3"/>
  <c r="M377" i="3"/>
  <c r="L377" i="3"/>
  <c r="M376" i="3"/>
  <c r="L376" i="3"/>
  <c r="M375" i="3"/>
  <c r="L375" i="3"/>
  <c r="M374" i="3"/>
  <c r="L374" i="3"/>
  <c r="M373" i="3"/>
  <c r="L373" i="3"/>
  <c r="M372" i="3"/>
  <c r="L372" i="3"/>
  <c r="M371" i="3"/>
  <c r="L371" i="3"/>
  <c r="M370" i="3"/>
  <c r="L370" i="3"/>
  <c r="M369" i="3"/>
  <c r="L369" i="3"/>
  <c r="M368" i="3"/>
  <c r="L368" i="3"/>
  <c r="M367" i="3"/>
  <c r="L367" i="3"/>
  <c r="M366" i="3"/>
  <c r="L366" i="3"/>
  <c r="M365" i="3"/>
  <c r="L365" i="3"/>
  <c r="M364" i="3"/>
  <c r="L364" i="3"/>
  <c r="M363" i="3"/>
  <c r="L363" i="3"/>
  <c r="M362" i="3"/>
  <c r="L362" i="3"/>
  <c r="M361" i="3"/>
  <c r="L361" i="3"/>
  <c r="M360" i="3"/>
  <c r="L360" i="3"/>
  <c r="M359" i="3"/>
  <c r="L359" i="3"/>
  <c r="M358" i="3"/>
  <c r="L358" i="3"/>
  <c r="M357" i="3"/>
  <c r="L357" i="3"/>
  <c r="M356" i="3"/>
  <c r="L356" i="3"/>
  <c r="M355" i="3"/>
  <c r="L355" i="3"/>
  <c r="M354" i="3"/>
  <c r="L354" i="3"/>
  <c r="M353" i="3"/>
  <c r="L353" i="3"/>
  <c r="M352" i="3"/>
  <c r="L352" i="3"/>
  <c r="M351" i="3"/>
  <c r="L351" i="3"/>
  <c r="M350" i="3"/>
  <c r="L350" i="3"/>
  <c r="M349" i="3"/>
  <c r="L349" i="3"/>
  <c r="M348" i="3"/>
  <c r="L348" i="3"/>
  <c r="M347" i="3"/>
  <c r="L347" i="3"/>
  <c r="M346" i="3"/>
  <c r="L346" i="3"/>
  <c r="M345" i="3"/>
  <c r="L345" i="3"/>
  <c r="M344" i="3"/>
  <c r="L344" i="3"/>
  <c r="M343" i="3"/>
  <c r="L343" i="3"/>
  <c r="M342" i="3"/>
  <c r="L342" i="3"/>
  <c r="M341" i="3"/>
  <c r="L341" i="3"/>
  <c r="M340" i="3"/>
  <c r="L340" i="3"/>
  <c r="M339" i="3"/>
  <c r="L339" i="3"/>
  <c r="M338" i="3"/>
  <c r="L338" i="3"/>
  <c r="M337" i="3"/>
  <c r="L337" i="3"/>
  <c r="M336" i="3"/>
  <c r="L336" i="3"/>
  <c r="M335" i="3"/>
  <c r="L335" i="3"/>
  <c r="M334" i="3"/>
  <c r="L334" i="3"/>
  <c r="M333" i="3"/>
  <c r="L333" i="3"/>
  <c r="M332" i="3"/>
  <c r="L332" i="3"/>
  <c r="M331" i="3"/>
  <c r="L331" i="3"/>
  <c r="M330" i="3"/>
  <c r="L330" i="3"/>
  <c r="M329" i="3"/>
  <c r="L329" i="3"/>
  <c r="M328" i="3"/>
  <c r="L328" i="3"/>
  <c r="M327" i="3"/>
  <c r="L327" i="3"/>
  <c r="M326" i="3"/>
  <c r="L326" i="3"/>
  <c r="M325" i="3"/>
  <c r="L325" i="3"/>
  <c r="M324" i="3"/>
  <c r="L324" i="3"/>
  <c r="M323" i="3"/>
  <c r="L323" i="3"/>
  <c r="M322" i="3"/>
  <c r="L322" i="3"/>
  <c r="M321" i="3"/>
  <c r="L321" i="3"/>
  <c r="M320" i="3"/>
  <c r="L320" i="3"/>
  <c r="M319" i="3"/>
  <c r="L319" i="3"/>
  <c r="M318" i="3"/>
  <c r="L318" i="3"/>
  <c r="M317" i="3"/>
  <c r="L317" i="3"/>
  <c r="M316" i="3"/>
  <c r="L316" i="3"/>
  <c r="M315" i="3"/>
  <c r="L315" i="3"/>
  <c r="M314" i="3"/>
  <c r="L314" i="3"/>
  <c r="M313" i="3"/>
  <c r="L313" i="3"/>
  <c r="M312" i="3"/>
  <c r="L312" i="3"/>
  <c r="M311" i="3"/>
  <c r="L311" i="3"/>
  <c r="M310" i="3"/>
  <c r="L310" i="3"/>
  <c r="M309" i="3"/>
  <c r="L309" i="3"/>
  <c r="M308" i="3"/>
  <c r="L308" i="3"/>
  <c r="M307" i="3"/>
  <c r="L307" i="3"/>
  <c r="M306" i="3"/>
  <c r="L306" i="3"/>
  <c r="M305" i="3"/>
  <c r="L305" i="3"/>
  <c r="M304" i="3"/>
  <c r="L304" i="3"/>
  <c r="M303" i="3"/>
  <c r="L303" i="3"/>
  <c r="M302" i="3"/>
  <c r="L302" i="3"/>
  <c r="M301" i="3"/>
  <c r="L301" i="3"/>
  <c r="M300" i="3"/>
  <c r="L300" i="3"/>
  <c r="M299" i="3"/>
  <c r="L299" i="3"/>
  <c r="M298" i="3"/>
  <c r="L298" i="3"/>
  <c r="M297" i="3"/>
  <c r="L297" i="3"/>
  <c r="M296" i="3"/>
  <c r="L296" i="3"/>
  <c r="M295" i="3"/>
  <c r="L295" i="3"/>
  <c r="M294" i="3"/>
  <c r="L294" i="3"/>
  <c r="M293" i="3"/>
  <c r="L293" i="3"/>
  <c r="M292" i="3"/>
  <c r="L292" i="3"/>
  <c r="M291" i="3"/>
  <c r="L291" i="3"/>
  <c r="M290" i="3"/>
  <c r="L290" i="3"/>
  <c r="M289" i="3"/>
  <c r="L289" i="3"/>
  <c r="M288" i="3"/>
  <c r="L288" i="3"/>
  <c r="M287" i="3"/>
  <c r="L287" i="3"/>
  <c r="M286" i="3"/>
  <c r="L286" i="3"/>
  <c r="M285" i="3"/>
  <c r="L285" i="3"/>
  <c r="M284" i="3"/>
  <c r="L284" i="3"/>
  <c r="M283" i="3"/>
  <c r="L283" i="3"/>
  <c r="M282" i="3"/>
  <c r="L282" i="3"/>
  <c r="M281" i="3"/>
  <c r="L281" i="3"/>
  <c r="M280" i="3"/>
  <c r="L280" i="3"/>
  <c r="M279" i="3"/>
  <c r="L279" i="3"/>
  <c r="M278" i="3"/>
  <c r="L278" i="3"/>
  <c r="M277" i="3"/>
  <c r="L277" i="3"/>
  <c r="M276" i="3"/>
  <c r="L276" i="3"/>
  <c r="M275" i="3"/>
  <c r="L275" i="3"/>
  <c r="M274" i="3"/>
  <c r="L274" i="3"/>
  <c r="M273" i="3"/>
  <c r="L273" i="3"/>
  <c r="M272" i="3"/>
  <c r="L272" i="3"/>
  <c r="M271" i="3"/>
  <c r="L271" i="3"/>
  <c r="M270" i="3"/>
  <c r="L270" i="3"/>
  <c r="M269" i="3"/>
  <c r="L269" i="3"/>
  <c r="M268" i="3"/>
  <c r="L268" i="3"/>
  <c r="M267" i="3"/>
  <c r="L267" i="3"/>
  <c r="M266" i="3"/>
  <c r="L266" i="3"/>
  <c r="M265" i="3"/>
  <c r="L265" i="3"/>
  <c r="M264" i="3"/>
  <c r="L264" i="3"/>
  <c r="M263" i="3"/>
  <c r="L263" i="3"/>
  <c r="M262" i="3"/>
  <c r="L262" i="3"/>
  <c r="M261" i="3"/>
  <c r="L261" i="3"/>
  <c r="M260" i="3"/>
  <c r="L260" i="3"/>
  <c r="M259" i="3"/>
  <c r="L259" i="3"/>
  <c r="M258" i="3"/>
  <c r="L258" i="3"/>
  <c r="M257" i="3"/>
  <c r="L257" i="3"/>
  <c r="M256" i="3"/>
  <c r="L256" i="3"/>
  <c r="M255" i="3"/>
  <c r="L255" i="3"/>
  <c r="M254" i="3"/>
  <c r="L254" i="3"/>
  <c r="M253" i="3"/>
  <c r="L253" i="3"/>
  <c r="M252" i="3"/>
  <c r="L252" i="3"/>
  <c r="M251" i="3"/>
  <c r="L251" i="3"/>
  <c r="M250" i="3"/>
  <c r="L250" i="3"/>
  <c r="M249" i="3"/>
  <c r="L249" i="3"/>
  <c r="M248" i="3"/>
  <c r="L248" i="3"/>
  <c r="M247" i="3"/>
  <c r="L247" i="3"/>
  <c r="M246" i="3"/>
  <c r="L246" i="3"/>
  <c r="M245" i="3"/>
  <c r="L245" i="3"/>
  <c r="M244" i="3"/>
  <c r="L244" i="3"/>
  <c r="M243" i="3"/>
  <c r="L243" i="3"/>
  <c r="M242" i="3"/>
  <c r="L242" i="3"/>
  <c r="M241" i="3"/>
  <c r="L241" i="3"/>
  <c r="M240" i="3"/>
  <c r="L240" i="3"/>
  <c r="M239" i="3"/>
  <c r="L239" i="3"/>
  <c r="M238" i="3"/>
  <c r="L238" i="3"/>
  <c r="M237" i="3"/>
  <c r="L237" i="3"/>
  <c r="M236" i="3"/>
  <c r="L236" i="3"/>
  <c r="M235" i="3"/>
  <c r="L235" i="3"/>
  <c r="M234" i="3"/>
  <c r="L234" i="3"/>
  <c r="M233" i="3"/>
  <c r="L233" i="3"/>
  <c r="M232" i="3"/>
  <c r="L232" i="3"/>
  <c r="M231" i="3"/>
  <c r="L231" i="3"/>
  <c r="M230" i="3"/>
  <c r="L230" i="3"/>
  <c r="M229" i="3"/>
  <c r="L229" i="3"/>
  <c r="M228" i="3"/>
  <c r="L228" i="3"/>
  <c r="M227" i="3"/>
  <c r="L227" i="3"/>
  <c r="M226" i="3"/>
  <c r="L226" i="3"/>
  <c r="M225" i="3"/>
  <c r="L225" i="3"/>
  <c r="M224" i="3"/>
  <c r="L224" i="3"/>
  <c r="M223" i="3"/>
  <c r="L223" i="3"/>
  <c r="M222" i="3"/>
  <c r="L222" i="3"/>
  <c r="M221" i="3"/>
  <c r="L221" i="3"/>
  <c r="M220" i="3"/>
  <c r="L220" i="3"/>
  <c r="M219" i="3"/>
  <c r="L219" i="3"/>
  <c r="M218" i="3"/>
  <c r="L218" i="3"/>
  <c r="M217" i="3"/>
  <c r="L217" i="3"/>
  <c r="M216" i="3"/>
  <c r="L216" i="3"/>
  <c r="M215" i="3"/>
  <c r="L215" i="3"/>
  <c r="M214" i="3"/>
  <c r="L214" i="3"/>
  <c r="M213" i="3"/>
  <c r="L213" i="3"/>
  <c r="M212" i="3"/>
  <c r="L212" i="3"/>
  <c r="M211" i="3"/>
  <c r="L211" i="3"/>
  <c r="M210" i="3"/>
  <c r="L210" i="3"/>
  <c r="M209" i="3"/>
  <c r="L209" i="3"/>
  <c r="M208" i="3"/>
  <c r="L208" i="3"/>
  <c r="M207" i="3"/>
  <c r="L207" i="3"/>
  <c r="M206" i="3"/>
  <c r="L206" i="3"/>
  <c r="M205" i="3"/>
  <c r="L205" i="3"/>
  <c r="M204" i="3"/>
  <c r="L204" i="3"/>
  <c r="M203" i="3"/>
  <c r="L203" i="3"/>
  <c r="M202" i="3"/>
  <c r="L202" i="3"/>
  <c r="M201" i="3"/>
  <c r="L201" i="3"/>
  <c r="M200" i="3"/>
  <c r="L200" i="3"/>
  <c r="M199" i="3"/>
  <c r="L199" i="3"/>
  <c r="M198" i="3"/>
  <c r="L198" i="3"/>
  <c r="M197" i="3"/>
  <c r="L197" i="3"/>
  <c r="M196" i="3"/>
  <c r="L196" i="3"/>
  <c r="M195" i="3"/>
  <c r="L195" i="3"/>
  <c r="M194" i="3"/>
  <c r="L194" i="3"/>
  <c r="M193" i="3"/>
  <c r="L193" i="3"/>
  <c r="M192" i="3"/>
  <c r="L192" i="3"/>
  <c r="M191" i="3"/>
  <c r="L191" i="3"/>
  <c r="M190" i="3"/>
  <c r="L190" i="3"/>
  <c r="M189" i="3"/>
  <c r="L189" i="3"/>
  <c r="M188" i="3"/>
  <c r="L188" i="3"/>
  <c r="M187" i="3"/>
  <c r="L187" i="3"/>
  <c r="M186" i="3"/>
  <c r="L186" i="3"/>
  <c r="M185" i="3"/>
  <c r="L185" i="3"/>
  <c r="M184" i="3"/>
  <c r="L184" i="3"/>
  <c r="M183" i="3"/>
  <c r="L183" i="3"/>
  <c r="M182" i="3"/>
  <c r="L182" i="3"/>
  <c r="M181" i="3"/>
  <c r="L181" i="3"/>
  <c r="M180" i="3"/>
  <c r="L180" i="3"/>
  <c r="M179" i="3"/>
  <c r="L179" i="3"/>
  <c r="M178" i="3"/>
  <c r="L178" i="3"/>
  <c r="M177" i="3"/>
  <c r="L177" i="3"/>
  <c r="M176" i="3"/>
  <c r="L176" i="3"/>
  <c r="M175" i="3"/>
  <c r="L175" i="3"/>
  <c r="M174" i="3"/>
  <c r="L174" i="3"/>
  <c r="M173" i="3"/>
  <c r="L173" i="3"/>
  <c r="M172" i="3"/>
  <c r="L172" i="3"/>
  <c r="M171" i="3"/>
  <c r="L171" i="3"/>
  <c r="M170" i="3"/>
  <c r="L170" i="3"/>
  <c r="M169" i="3"/>
  <c r="L169" i="3"/>
  <c r="M168" i="3"/>
  <c r="L168" i="3"/>
  <c r="M167" i="3"/>
  <c r="L167" i="3"/>
  <c r="M166" i="3"/>
  <c r="L166" i="3"/>
  <c r="M165" i="3"/>
  <c r="L165" i="3"/>
  <c r="M164" i="3"/>
  <c r="L164" i="3"/>
  <c r="M163" i="3"/>
  <c r="L163" i="3"/>
  <c r="M162" i="3"/>
  <c r="L162" i="3"/>
  <c r="M161" i="3"/>
  <c r="L161" i="3"/>
  <c r="M160" i="3"/>
  <c r="L160" i="3"/>
  <c r="M159" i="3"/>
  <c r="L159" i="3"/>
  <c r="M158" i="3"/>
  <c r="L158" i="3"/>
  <c r="M157" i="3"/>
  <c r="L157" i="3"/>
  <c r="M156" i="3"/>
  <c r="L156" i="3"/>
  <c r="M155" i="3"/>
  <c r="L155" i="3"/>
  <c r="M154" i="3"/>
  <c r="L154" i="3"/>
  <c r="M153" i="3"/>
  <c r="L153" i="3"/>
  <c r="M152" i="3"/>
  <c r="L152" i="3"/>
  <c r="M151" i="3"/>
  <c r="L151" i="3"/>
  <c r="M150" i="3"/>
  <c r="L150" i="3"/>
  <c r="M149" i="3"/>
  <c r="L149" i="3"/>
  <c r="M148" i="3"/>
  <c r="L148" i="3"/>
  <c r="M147" i="3"/>
  <c r="L147" i="3"/>
  <c r="M146" i="3"/>
  <c r="L146" i="3"/>
  <c r="M145" i="3"/>
  <c r="L145" i="3"/>
  <c r="M144" i="3"/>
  <c r="L144" i="3"/>
  <c r="M143" i="3"/>
  <c r="L143" i="3"/>
  <c r="M142" i="3"/>
  <c r="L142" i="3"/>
  <c r="M141" i="3"/>
  <c r="L141" i="3"/>
  <c r="M140" i="3"/>
  <c r="L140" i="3"/>
  <c r="M139" i="3"/>
  <c r="L139" i="3"/>
  <c r="M138" i="3"/>
  <c r="L138" i="3"/>
  <c r="M137" i="3"/>
  <c r="L137" i="3"/>
  <c r="M136" i="3"/>
  <c r="L136" i="3"/>
  <c r="M135" i="3"/>
  <c r="L135" i="3"/>
  <c r="M134" i="3"/>
  <c r="L134" i="3"/>
  <c r="M133" i="3"/>
  <c r="L133" i="3"/>
  <c r="M132" i="3"/>
  <c r="L132" i="3"/>
  <c r="M131" i="3"/>
  <c r="L131" i="3"/>
  <c r="M130" i="3"/>
  <c r="L130" i="3"/>
  <c r="M129" i="3"/>
  <c r="L129" i="3"/>
  <c r="M128" i="3"/>
  <c r="L128" i="3"/>
  <c r="M127" i="3"/>
  <c r="L127" i="3"/>
  <c r="M126" i="3"/>
  <c r="L126" i="3"/>
  <c r="M125" i="3"/>
  <c r="L125" i="3"/>
  <c r="M124" i="3"/>
  <c r="L124" i="3"/>
  <c r="M123" i="3"/>
  <c r="L123" i="3"/>
  <c r="M122" i="3"/>
  <c r="L122" i="3"/>
  <c r="M121" i="3"/>
  <c r="L121" i="3"/>
  <c r="M120" i="3"/>
  <c r="L120" i="3"/>
  <c r="M119" i="3"/>
  <c r="L119" i="3"/>
  <c r="M118" i="3"/>
  <c r="L118" i="3"/>
  <c r="M117" i="3"/>
  <c r="L117" i="3"/>
  <c r="M116" i="3"/>
  <c r="L116" i="3"/>
  <c r="M115" i="3"/>
  <c r="L115" i="3"/>
  <c r="M114" i="3"/>
  <c r="L114" i="3"/>
  <c r="M113" i="3"/>
  <c r="L113" i="3"/>
  <c r="M112" i="3"/>
  <c r="L112" i="3"/>
  <c r="M111" i="3"/>
  <c r="L111" i="3"/>
  <c r="M110" i="3"/>
  <c r="L110" i="3"/>
  <c r="M109" i="3"/>
  <c r="L109" i="3"/>
  <c r="M108" i="3"/>
  <c r="L108" i="3"/>
  <c r="M107" i="3"/>
  <c r="L107" i="3"/>
  <c r="M106" i="3"/>
  <c r="L106" i="3"/>
  <c r="M105" i="3"/>
  <c r="L105" i="3"/>
  <c r="M104" i="3"/>
  <c r="L104" i="3"/>
  <c r="M103" i="3"/>
  <c r="L103" i="3"/>
  <c r="M102" i="3"/>
  <c r="L102" i="3"/>
  <c r="M101" i="3"/>
  <c r="L101" i="3"/>
  <c r="M100" i="3"/>
  <c r="L100" i="3"/>
  <c r="M99" i="3"/>
  <c r="L99" i="3"/>
  <c r="M98" i="3"/>
  <c r="L98" i="3"/>
  <c r="M97" i="3"/>
  <c r="L97" i="3"/>
  <c r="M96" i="3"/>
  <c r="L96" i="3"/>
  <c r="M95" i="3"/>
  <c r="L95" i="3"/>
  <c r="M94" i="3"/>
  <c r="L94" i="3"/>
  <c r="M93" i="3"/>
  <c r="L93" i="3"/>
  <c r="M92" i="3"/>
  <c r="L92" i="3"/>
  <c r="M91" i="3"/>
  <c r="L91" i="3"/>
  <c r="M90" i="3"/>
  <c r="L90" i="3"/>
  <c r="M89" i="3"/>
  <c r="L89" i="3"/>
  <c r="M88" i="3"/>
  <c r="L88" i="3"/>
  <c r="M87" i="3"/>
  <c r="L87" i="3"/>
  <c r="M86" i="3"/>
  <c r="L86" i="3"/>
  <c r="M85" i="3"/>
  <c r="L85" i="3"/>
  <c r="M84" i="3"/>
  <c r="L84" i="3"/>
  <c r="M83" i="3"/>
  <c r="L83" i="3"/>
  <c r="M82" i="3"/>
  <c r="L82" i="3"/>
  <c r="M81" i="3"/>
  <c r="L81" i="3"/>
  <c r="M80" i="3"/>
  <c r="L80" i="3"/>
  <c r="M79" i="3"/>
  <c r="L79" i="3"/>
  <c r="M78" i="3"/>
  <c r="L78" i="3"/>
  <c r="M77" i="3"/>
  <c r="L77" i="3"/>
  <c r="M76" i="3"/>
  <c r="L76" i="3"/>
  <c r="M75" i="3"/>
  <c r="L75" i="3"/>
  <c r="M74" i="3"/>
  <c r="L74" i="3"/>
  <c r="M73" i="3"/>
  <c r="L73" i="3"/>
  <c r="M72" i="3"/>
  <c r="L72" i="3"/>
  <c r="M71" i="3"/>
  <c r="L71" i="3"/>
  <c r="M70" i="3"/>
  <c r="L70" i="3"/>
  <c r="M69" i="3"/>
  <c r="L69" i="3"/>
  <c r="M68" i="3"/>
  <c r="L68" i="3"/>
  <c r="M67" i="3"/>
  <c r="L67" i="3"/>
  <c r="M66" i="3"/>
  <c r="L66" i="3"/>
  <c r="M65" i="3"/>
  <c r="L65" i="3"/>
  <c r="M64" i="3"/>
  <c r="L64" i="3"/>
  <c r="M63" i="3"/>
  <c r="L63" i="3"/>
  <c r="M62" i="3"/>
  <c r="L62" i="3"/>
  <c r="M61" i="3"/>
  <c r="L61" i="3"/>
  <c r="M60" i="3"/>
  <c r="L60" i="3"/>
  <c r="M59" i="3"/>
  <c r="L59" i="3"/>
  <c r="M58" i="3"/>
  <c r="L58" i="3"/>
  <c r="M57" i="3"/>
  <c r="L57" i="3"/>
  <c r="M56" i="3"/>
  <c r="L56" i="3"/>
  <c r="M55" i="3"/>
  <c r="L55" i="3"/>
  <c r="M54" i="3"/>
  <c r="L54" i="3"/>
  <c r="M53" i="3"/>
  <c r="L53" i="3"/>
  <c r="M52" i="3"/>
  <c r="L52" i="3"/>
  <c r="M51" i="3"/>
  <c r="L51" i="3"/>
  <c r="M50" i="3"/>
  <c r="L50" i="3"/>
  <c r="M49" i="3"/>
  <c r="L49" i="3"/>
  <c r="M48" i="3"/>
  <c r="L48" i="3"/>
  <c r="M47" i="3"/>
  <c r="L47" i="3"/>
  <c r="M46" i="3"/>
  <c r="L46" i="3"/>
  <c r="M45" i="3"/>
  <c r="L45" i="3"/>
  <c r="M44" i="3"/>
  <c r="L44" i="3"/>
  <c r="M43" i="3"/>
  <c r="L43" i="3"/>
  <c r="M42" i="3"/>
  <c r="L42" i="3"/>
  <c r="M41" i="3"/>
  <c r="L41" i="3"/>
  <c r="M40" i="3"/>
  <c r="L40" i="3"/>
  <c r="M39" i="3"/>
  <c r="L39" i="3"/>
  <c r="M38" i="3"/>
  <c r="L38" i="3"/>
  <c r="M37" i="3"/>
  <c r="L37" i="3"/>
  <c r="M36" i="3"/>
  <c r="L36" i="3"/>
  <c r="M35" i="3"/>
  <c r="L35" i="3"/>
  <c r="M34" i="3"/>
  <c r="L34" i="3"/>
  <c r="M33" i="3"/>
  <c r="L33" i="3"/>
  <c r="M32" i="3"/>
  <c r="L32" i="3"/>
  <c r="M31" i="3"/>
  <c r="L31" i="3"/>
  <c r="M30" i="3"/>
  <c r="L30" i="3"/>
  <c r="M29" i="3"/>
  <c r="L29" i="3"/>
  <c r="M28" i="3"/>
  <c r="L28" i="3"/>
  <c r="M27" i="3"/>
  <c r="L27" i="3"/>
  <c r="M26" i="3"/>
  <c r="L26" i="3"/>
  <c r="M25" i="3"/>
  <c r="L25" i="3"/>
  <c r="M24" i="3"/>
  <c r="L24" i="3"/>
  <c r="M23" i="3"/>
  <c r="L23" i="3"/>
  <c r="M22" i="3"/>
  <c r="L22" i="3"/>
  <c r="M21" i="3"/>
  <c r="L21" i="3"/>
  <c r="M20" i="3"/>
  <c r="L20" i="3"/>
  <c r="M19" i="3"/>
  <c r="L19" i="3"/>
  <c r="M18" i="3"/>
  <c r="L18" i="3"/>
  <c r="M17" i="3"/>
  <c r="L17" i="3"/>
  <c r="M16" i="3"/>
  <c r="L16" i="3"/>
  <c r="M15" i="3"/>
  <c r="L15" i="3"/>
  <c r="M14" i="3"/>
  <c r="L14" i="3"/>
  <c r="M13" i="3"/>
  <c r="L13" i="3"/>
  <c r="M12" i="3"/>
  <c r="L12" i="3"/>
  <c r="M11" i="3"/>
  <c r="L11" i="3"/>
  <c r="M10" i="3"/>
  <c r="L10" i="3"/>
  <c r="M9" i="3"/>
  <c r="L9" i="3"/>
  <c r="M8" i="3"/>
  <c r="L8" i="3"/>
  <c r="M7" i="3"/>
  <c r="L7" i="3"/>
  <c r="M6" i="3"/>
  <c r="L6" i="3"/>
  <c r="B6" i="6"/>
  <c r="B5" i="6"/>
  <c r="B4" i="6"/>
  <c r="B3" i="6"/>
  <c r="C6" i="6"/>
  <c r="C5" i="6"/>
  <c r="C4" i="6"/>
  <c r="C18" i="6"/>
  <c r="C24" i="6" s="1"/>
  <c r="B18" i="6"/>
  <c r="B24" i="6" s="1"/>
  <c r="C10" i="6"/>
  <c r="C9" i="6"/>
  <c r="B10" i="6"/>
  <c r="B9" i="6"/>
  <c r="B12" i="6"/>
  <c r="C13" i="6"/>
  <c r="C19" i="6" s="1"/>
  <c r="B13" i="6"/>
  <c r="C12" i="6"/>
  <c r="C25" i="6" s="1"/>
  <c r="AA4" i="2"/>
  <c r="F164" i="3"/>
  <c r="J430" i="3"/>
  <c r="H430" i="3"/>
  <c r="J429" i="3"/>
  <c r="H429" i="3"/>
  <c r="I429" i="3" s="1"/>
  <c r="J428" i="3"/>
  <c r="H428" i="3"/>
  <c r="J427" i="3"/>
  <c r="H427" i="3"/>
  <c r="J426" i="3"/>
  <c r="H426" i="3"/>
  <c r="J425" i="3"/>
  <c r="H425" i="3"/>
  <c r="J424" i="3"/>
  <c r="K424" i="3" s="1"/>
  <c r="H424" i="3"/>
  <c r="J423" i="3"/>
  <c r="H423" i="3"/>
  <c r="J422" i="3"/>
  <c r="H422" i="3"/>
  <c r="J421" i="3"/>
  <c r="H421" i="3"/>
  <c r="J420" i="3"/>
  <c r="H420" i="3"/>
  <c r="J419" i="3"/>
  <c r="H419" i="3"/>
  <c r="J418" i="3"/>
  <c r="H418" i="3"/>
  <c r="J417" i="3"/>
  <c r="H417" i="3"/>
  <c r="J416" i="3"/>
  <c r="H416" i="3"/>
  <c r="J415" i="3"/>
  <c r="H415" i="3"/>
  <c r="J414" i="3"/>
  <c r="H414" i="3"/>
  <c r="J413" i="3"/>
  <c r="H413" i="3"/>
  <c r="J412" i="3"/>
  <c r="H412" i="3"/>
  <c r="J411" i="3"/>
  <c r="H411" i="3"/>
  <c r="J410" i="3"/>
  <c r="H410" i="3"/>
  <c r="J409" i="3"/>
  <c r="H409" i="3"/>
  <c r="J408" i="3"/>
  <c r="H408" i="3"/>
  <c r="J407" i="3"/>
  <c r="H407" i="3"/>
  <c r="J406" i="3"/>
  <c r="H406" i="3"/>
  <c r="J405" i="3"/>
  <c r="H405" i="3"/>
  <c r="J404" i="3"/>
  <c r="H404" i="3"/>
  <c r="J403" i="3"/>
  <c r="H403" i="3"/>
  <c r="J402" i="3"/>
  <c r="H402" i="3"/>
  <c r="J401" i="3"/>
  <c r="H401" i="3"/>
  <c r="J400" i="3"/>
  <c r="K400" i="3" s="1"/>
  <c r="H400" i="3"/>
  <c r="J399" i="3"/>
  <c r="H399" i="3"/>
  <c r="J398" i="3"/>
  <c r="H398" i="3"/>
  <c r="J397" i="3"/>
  <c r="H397" i="3"/>
  <c r="J396" i="3"/>
  <c r="H396" i="3"/>
  <c r="J395" i="3"/>
  <c r="H395" i="3"/>
  <c r="J394" i="3"/>
  <c r="H394" i="3"/>
  <c r="J393" i="3"/>
  <c r="H393" i="3"/>
  <c r="J392" i="3"/>
  <c r="H392" i="3"/>
  <c r="J391" i="3"/>
  <c r="H391" i="3"/>
  <c r="J390" i="3"/>
  <c r="H390" i="3"/>
  <c r="J389" i="3"/>
  <c r="H389" i="3"/>
  <c r="J388" i="3"/>
  <c r="H388" i="3"/>
  <c r="J387" i="3"/>
  <c r="H387" i="3"/>
  <c r="J386" i="3"/>
  <c r="H386" i="3"/>
  <c r="J385" i="3"/>
  <c r="H385" i="3"/>
  <c r="J384" i="3"/>
  <c r="H384" i="3"/>
  <c r="J383" i="3"/>
  <c r="H383" i="3"/>
  <c r="J382" i="3"/>
  <c r="H382" i="3"/>
  <c r="J381" i="3"/>
  <c r="H381" i="3"/>
  <c r="I381" i="3" s="1"/>
  <c r="J380" i="3"/>
  <c r="H380" i="3"/>
  <c r="J379" i="3"/>
  <c r="H379" i="3"/>
  <c r="J378" i="3"/>
  <c r="H378" i="3"/>
  <c r="J377" i="3"/>
  <c r="H377" i="3"/>
  <c r="J376" i="3"/>
  <c r="H376" i="3"/>
  <c r="J375" i="3"/>
  <c r="H375" i="3"/>
  <c r="J374" i="3"/>
  <c r="H374" i="3"/>
  <c r="J373" i="3"/>
  <c r="H373" i="3"/>
  <c r="J372" i="3"/>
  <c r="H372" i="3"/>
  <c r="J371" i="3"/>
  <c r="H371" i="3"/>
  <c r="J370" i="3"/>
  <c r="H370" i="3"/>
  <c r="J369" i="3"/>
  <c r="H369" i="3"/>
  <c r="J368" i="3"/>
  <c r="H368" i="3"/>
  <c r="J367" i="3"/>
  <c r="H367" i="3"/>
  <c r="I367" i="3" s="1"/>
  <c r="J366" i="3"/>
  <c r="H366" i="3"/>
  <c r="J365" i="3"/>
  <c r="H365" i="3"/>
  <c r="J364" i="3"/>
  <c r="H364" i="3"/>
  <c r="J363" i="3"/>
  <c r="H363" i="3"/>
  <c r="J362" i="3"/>
  <c r="H362" i="3"/>
  <c r="J361" i="3"/>
  <c r="H361" i="3"/>
  <c r="J360" i="3"/>
  <c r="H360" i="3"/>
  <c r="J359" i="3"/>
  <c r="H359" i="3"/>
  <c r="J358" i="3"/>
  <c r="H358" i="3"/>
  <c r="J357" i="3"/>
  <c r="H357" i="3"/>
  <c r="J356" i="3"/>
  <c r="H356" i="3"/>
  <c r="J355" i="3"/>
  <c r="H355" i="3"/>
  <c r="J354" i="3"/>
  <c r="H354" i="3"/>
  <c r="J353" i="3"/>
  <c r="H353" i="3"/>
  <c r="I353" i="3" s="1"/>
  <c r="J352" i="3"/>
  <c r="H352" i="3"/>
  <c r="J351" i="3"/>
  <c r="H351" i="3"/>
  <c r="J350" i="3"/>
  <c r="H350" i="3"/>
  <c r="J349" i="3"/>
  <c r="H349" i="3"/>
  <c r="J348" i="3"/>
  <c r="K348" i="3" s="1"/>
  <c r="H348" i="3"/>
  <c r="J347" i="3"/>
  <c r="H347" i="3"/>
  <c r="J346" i="3"/>
  <c r="H346" i="3"/>
  <c r="J345" i="3"/>
  <c r="H345" i="3"/>
  <c r="J344" i="3"/>
  <c r="H344" i="3"/>
  <c r="J343" i="3"/>
  <c r="H343" i="3"/>
  <c r="J342" i="3"/>
  <c r="H342" i="3"/>
  <c r="J341" i="3"/>
  <c r="H341" i="3"/>
  <c r="J340" i="3"/>
  <c r="H340" i="3"/>
  <c r="J339" i="3"/>
  <c r="H339" i="3"/>
  <c r="J338" i="3"/>
  <c r="H338" i="3"/>
  <c r="J337" i="3"/>
  <c r="H337" i="3"/>
  <c r="J336" i="3"/>
  <c r="H336" i="3"/>
  <c r="J335" i="3"/>
  <c r="H335" i="3"/>
  <c r="J334" i="3"/>
  <c r="H334" i="3"/>
  <c r="J333" i="3"/>
  <c r="H333" i="3"/>
  <c r="J332" i="3"/>
  <c r="H332" i="3"/>
  <c r="J331" i="3"/>
  <c r="H331" i="3"/>
  <c r="J330" i="3"/>
  <c r="H330" i="3"/>
  <c r="J329" i="3"/>
  <c r="H329" i="3"/>
  <c r="J328" i="3"/>
  <c r="H328" i="3"/>
  <c r="J327" i="3"/>
  <c r="H327" i="3"/>
  <c r="J326" i="3"/>
  <c r="H326" i="3"/>
  <c r="J325" i="3"/>
  <c r="H325" i="3"/>
  <c r="J324" i="3"/>
  <c r="K324" i="3" s="1"/>
  <c r="H324" i="3"/>
  <c r="J323" i="3"/>
  <c r="H323" i="3"/>
  <c r="J322" i="3"/>
  <c r="H322" i="3"/>
  <c r="J321" i="3"/>
  <c r="H321" i="3"/>
  <c r="J320" i="3"/>
  <c r="H320" i="3"/>
  <c r="J319" i="3"/>
  <c r="H319" i="3"/>
  <c r="J318" i="3"/>
  <c r="H318" i="3"/>
  <c r="J317" i="3"/>
  <c r="H317" i="3"/>
  <c r="J316" i="3"/>
  <c r="H316" i="3"/>
  <c r="J315" i="3"/>
  <c r="H315" i="3"/>
  <c r="J314" i="3"/>
  <c r="H314" i="3"/>
  <c r="J313" i="3"/>
  <c r="H313" i="3"/>
  <c r="J312" i="3"/>
  <c r="H312" i="3"/>
  <c r="J311" i="3"/>
  <c r="H311" i="3"/>
  <c r="J310" i="3"/>
  <c r="H310" i="3"/>
  <c r="J309" i="3"/>
  <c r="H309" i="3"/>
  <c r="J308" i="3"/>
  <c r="H308" i="3"/>
  <c r="J307" i="3"/>
  <c r="H307" i="3"/>
  <c r="J306" i="3"/>
  <c r="H306" i="3"/>
  <c r="J305" i="3"/>
  <c r="H305" i="3"/>
  <c r="J304" i="3"/>
  <c r="H304" i="3"/>
  <c r="J303" i="3"/>
  <c r="H303" i="3"/>
  <c r="J302" i="3"/>
  <c r="H302" i="3"/>
  <c r="J301" i="3"/>
  <c r="H301" i="3"/>
  <c r="J300" i="3"/>
  <c r="H300" i="3"/>
  <c r="J299" i="3"/>
  <c r="H299" i="3"/>
  <c r="J298" i="3"/>
  <c r="H298" i="3"/>
  <c r="J297" i="3"/>
  <c r="H297" i="3"/>
  <c r="J296" i="3"/>
  <c r="H296" i="3"/>
  <c r="J295" i="3"/>
  <c r="H295" i="3"/>
  <c r="J294" i="3"/>
  <c r="K294" i="3" s="1"/>
  <c r="H294" i="3"/>
  <c r="J293" i="3"/>
  <c r="H293" i="3"/>
  <c r="J292" i="3"/>
  <c r="H292" i="3"/>
  <c r="J291" i="3"/>
  <c r="H291" i="3"/>
  <c r="J290" i="3"/>
  <c r="H290" i="3"/>
  <c r="J289" i="3"/>
  <c r="H289" i="3"/>
  <c r="J288" i="3"/>
  <c r="H288" i="3"/>
  <c r="J287" i="3"/>
  <c r="H287" i="3"/>
  <c r="J286" i="3"/>
  <c r="H286" i="3"/>
  <c r="J285" i="3"/>
  <c r="H285" i="3"/>
  <c r="J284" i="3"/>
  <c r="H284" i="3"/>
  <c r="J283" i="3"/>
  <c r="H283" i="3"/>
  <c r="J282" i="3"/>
  <c r="H282" i="3"/>
  <c r="J281" i="3"/>
  <c r="H281" i="3"/>
  <c r="J280" i="3"/>
  <c r="H280" i="3"/>
  <c r="J279" i="3"/>
  <c r="H279" i="3"/>
  <c r="J278" i="3"/>
  <c r="H278" i="3"/>
  <c r="J277" i="3"/>
  <c r="H277" i="3"/>
  <c r="J276" i="3"/>
  <c r="H276" i="3"/>
  <c r="J275" i="3"/>
  <c r="H275" i="3"/>
  <c r="J274" i="3"/>
  <c r="H274" i="3"/>
  <c r="J273" i="3"/>
  <c r="H273" i="3"/>
  <c r="J272" i="3"/>
  <c r="H272" i="3"/>
  <c r="J271" i="3"/>
  <c r="K271" i="3" s="1"/>
  <c r="H271" i="3"/>
  <c r="J270" i="3"/>
  <c r="H270" i="3"/>
  <c r="J269" i="3"/>
  <c r="H269" i="3"/>
  <c r="J268" i="3"/>
  <c r="H268" i="3"/>
  <c r="J267" i="3"/>
  <c r="H267" i="3"/>
  <c r="J266" i="3"/>
  <c r="H266" i="3"/>
  <c r="J265" i="3"/>
  <c r="H265" i="3"/>
  <c r="J264" i="3"/>
  <c r="H264" i="3"/>
  <c r="J263" i="3"/>
  <c r="H263" i="3"/>
  <c r="J262" i="3"/>
  <c r="H262" i="3"/>
  <c r="J261" i="3"/>
  <c r="H261" i="3"/>
  <c r="J260" i="3"/>
  <c r="H260" i="3"/>
  <c r="J259" i="3"/>
  <c r="H259" i="3"/>
  <c r="J258" i="3"/>
  <c r="H258" i="3"/>
  <c r="J257" i="3"/>
  <c r="H257" i="3"/>
  <c r="J256" i="3"/>
  <c r="K256" i="3" s="1"/>
  <c r="H256" i="3"/>
  <c r="J255" i="3"/>
  <c r="H255" i="3"/>
  <c r="J254" i="3"/>
  <c r="H254" i="3"/>
  <c r="J253" i="3"/>
  <c r="H253" i="3"/>
  <c r="J252" i="3"/>
  <c r="H252" i="3"/>
  <c r="J251" i="3"/>
  <c r="K251" i="3" s="1"/>
  <c r="H251" i="3"/>
  <c r="J250" i="3"/>
  <c r="H250" i="3"/>
  <c r="J249" i="3"/>
  <c r="H249" i="3"/>
  <c r="J248" i="3"/>
  <c r="H248" i="3"/>
  <c r="J247" i="3"/>
  <c r="H247" i="3"/>
  <c r="J246" i="3"/>
  <c r="H246" i="3"/>
  <c r="J245" i="3"/>
  <c r="H245" i="3"/>
  <c r="J244" i="3"/>
  <c r="H244" i="3"/>
  <c r="J243" i="3"/>
  <c r="H243" i="3"/>
  <c r="J242" i="3"/>
  <c r="H242" i="3"/>
  <c r="J241" i="3"/>
  <c r="H241" i="3"/>
  <c r="J240" i="3"/>
  <c r="H240" i="3"/>
  <c r="J239" i="3"/>
  <c r="K239" i="3" s="1"/>
  <c r="H239" i="3"/>
  <c r="J238" i="3"/>
  <c r="H238" i="3"/>
  <c r="J237" i="3"/>
  <c r="H237" i="3"/>
  <c r="J236" i="3"/>
  <c r="H236" i="3"/>
  <c r="J235" i="3"/>
  <c r="H235" i="3"/>
  <c r="J234" i="3"/>
  <c r="H234" i="3"/>
  <c r="J233" i="3"/>
  <c r="H233" i="3"/>
  <c r="J232" i="3"/>
  <c r="H232" i="3"/>
  <c r="J231" i="3"/>
  <c r="H231" i="3"/>
  <c r="J230" i="3"/>
  <c r="H230" i="3"/>
  <c r="J229" i="3"/>
  <c r="H229" i="3"/>
  <c r="J228" i="3"/>
  <c r="H228" i="3"/>
  <c r="J227" i="3"/>
  <c r="H227" i="3"/>
  <c r="J226" i="3"/>
  <c r="H226" i="3"/>
  <c r="J225" i="3"/>
  <c r="H225" i="3"/>
  <c r="J224" i="3"/>
  <c r="K224" i="3" s="1"/>
  <c r="H224" i="3"/>
  <c r="J223" i="3"/>
  <c r="H223" i="3"/>
  <c r="J222" i="3"/>
  <c r="H222" i="3"/>
  <c r="J221" i="3"/>
  <c r="H221" i="3"/>
  <c r="J220" i="3"/>
  <c r="H220" i="3"/>
  <c r="J219" i="3"/>
  <c r="H219" i="3"/>
  <c r="J218" i="3"/>
  <c r="H218" i="3"/>
  <c r="J217" i="3"/>
  <c r="H217" i="3"/>
  <c r="J216" i="3"/>
  <c r="H216" i="3"/>
  <c r="J215" i="3"/>
  <c r="H215" i="3"/>
  <c r="J214" i="3"/>
  <c r="H214" i="3"/>
  <c r="J213" i="3"/>
  <c r="H213" i="3"/>
  <c r="J212" i="3"/>
  <c r="H212" i="3"/>
  <c r="J211" i="3"/>
  <c r="H211" i="3"/>
  <c r="J210" i="3"/>
  <c r="H210" i="3"/>
  <c r="J209" i="3"/>
  <c r="H209" i="3"/>
  <c r="J208" i="3"/>
  <c r="K208" i="3" s="1"/>
  <c r="H208" i="3"/>
  <c r="J207" i="3"/>
  <c r="H207" i="3"/>
  <c r="J206" i="3"/>
  <c r="H206" i="3"/>
  <c r="J205" i="3"/>
  <c r="H205" i="3"/>
  <c r="J204" i="3"/>
  <c r="H204" i="3"/>
  <c r="J203" i="3"/>
  <c r="H203" i="3"/>
  <c r="J202" i="3"/>
  <c r="H202" i="3"/>
  <c r="J201" i="3"/>
  <c r="H201" i="3"/>
  <c r="J200" i="3"/>
  <c r="H200" i="3"/>
  <c r="J199" i="3"/>
  <c r="H199" i="3"/>
  <c r="J198" i="3"/>
  <c r="H198" i="3"/>
  <c r="J197" i="3"/>
  <c r="H197" i="3"/>
  <c r="J196" i="3"/>
  <c r="H196" i="3"/>
  <c r="J195" i="3"/>
  <c r="H195" i="3"/>
  <c r="J194" i="3"/>
  <c r="H194" i="3"/>
  <c r="J193" i="3"/>
  <c r="H193" i="3"/>
  <c r="J192" i="3"/>
  <c r="K192" i="3" s="1"/>
  <c r="H192" i="3"/>
  <c r="J191" i="3"/>
  <c r="H191" i="3"/>
  <c r="J190" i="3"/>
  <c r="H190" i="3"/>
  <c r="J189" i="3"/>
  <c r="H189" i="3"/>
  <c r="J188" i="3"/>
  <c r="H188" i="3"/>
  <c r="J187" i="3"/>
  <c r="H187" i="3"/>
  <c r="J186" i="3"/>
  <c r="H186" i="3"/>
  <c r="J185" i="3"/>
  <c r="H185" i="3"/>
  <c r="J184" i="3"/>
  <c r="H184" i="3"/>
  <c r="J183" i="3"/>
  <c r="H183" i="3"/>
  <c r="J182" i="3"/>
  <c r="H182" i="3"/>
  <c r="J181" i="3"/>
  <c r="H181" i="3"/>
  <c r="J180" i="3"/>
  <c r="H180" i="3"/>
  <c r="J179" i="3"/>
  <c r="H179" i="3"/>
  <c r="J178" i="3"/>
  <c r="H178" i="3"/>
  <c r="J177" i="3"/>
  <c r="H177" i="3"/>
  <c r="J176" i="3"/>
  <c r="K176" i="3" s="1"/>
  <c r="H176" i="3"/>
  <c r="J175" i="3"/>
  <c r="H175" i="3"/>
  <c r="J174" i="3"/>
  <c r="H174" i="3"/>
  <c r="J173" i="3"/>
  <c r="H173" i="3"/>
  <c r="J172" i="3"/>
  <c r="H172" i="3"/>
  <c r="J171" i="3"/>
  <c r="H171" i="3"/>
  <c r="J170" i="3"/>
  <c r="H170" i="3"/>
  <c r="J169" i="3"/>
  <c r="H169" i="3"/>
  <c r="J168" i="3"/>
  <c r="H168" i="3"/>
  <c r="J167" i="3"/>
  <c r="H167" i="3"/>
  <c r="J166" i="3"/>
  <c r="H166" i="3"/>
  <c r="J165" i="3"/>
  <c r="H165" i="3"/>
  <c r="J164" i="3"/>
  <c r="H164" i="3"/>
  <c r="J163" i="3"/>
  <c r="K163" i="3" s="1"/>
  <c r="H163" i="3"/>
  <c r="J162" i="3"/>
  <c r="H162" i="3"/>
  <c r="J161" i="3"/>
  <c r="H161" i="3"/>
  <c r="J160" i="3"/>
  <c r="H160" i="3"/>
  <c r="J159" i="3"/>
  <c r="H159" i="3"/>
  <c r="J158" i="3"/>
  <c r="H158" i="3"/>
  <c r="J157" i="3"/>
  <c r="H157" i="3"/>
  <c r="J156" i="3"/>
  <c r="H156" i="3"/>
  <c r="J155" i="3"/>
  <c r="H155" i="3"/>
  <c r="J154" i="3"/>
  <c r="H154" i="3"/>
  <c r="J153" i="3"/>
  <c r="H153" i="3"/>
  <c r="J152" i="3"/>
  <c r="H152" i="3"/>
  <c r="J151" i="3"/>
  <c r="H151" i="3"/>
  <c r="J150" i="3"/>
  <c r="H150" i="3"/>
  <c r="J149" i="3"/>
  <c r="H149" i="3"/>
  <c r="J148" i="3"/>
  <c r="H148" i="3"/>
  <c r="J147" i="3"/>
  <c r="H147" i="3"/>
  <c r="J146" i="3"/>
  <c r="H146" i="3"/>
  <c r="J145" i="3"/>
  <c r="H145" i="3"/>
  <c r="J144" i="3"/>
  <c r="H144" i="3"/>
  <c r="J143" i="3"/>
  <c r="H143" i="3"/>
  <c r="J142" i="3"/>
  <c r="H142" i="3"/>
  <c r="J141" i="3"/>
  <c r="H141" i="3"/>
  <c r="J140" i="3"/>
  <c r="H140" i="3"/>
  <c r="J139" i="3"/>
  <c r="H139" i="3"/>
  <c r="J138" i="3"/>
  <c r="H138" i="3"/>
  <c r="J137" i="3"/>
  <c r="H137" i="3"/>
  <c r="J136" i="3"/>
  <c r="H136" i="3"/>
  <c r="J135" i="3"/>
  <c r="K135" i="3" s="1"/>
  <c r="H135" i="3"/>
  <c r="J134" i="3"/>
  <c r="H134" i="3"/>
  <c r="J133" i="3"/>
  <c r="H133" i="3"/>
  <c r="J132" i="3"/>
  <c r="H132" i="3"/>
  <c r="J131" i="3"/>
  <c r="H131" i="3"/>
  <c r="J130" i="3"/>
  <c r="H130" i="3"/>
  <c r="J129" i="3"/>
  <c r="H129" i="3"/>
  <c r="J128" i="3"/>
  <c r="H128" i="3"/>
  <c r="J127" i="3"/>
  <c r="H127" i="3"/>
  <c r="J126" i="3"/>
  <c r="H126" i="3"/>
  <c r="J125" i="3"/>
  <c r="H125" i="3"/>
  <c r="J124" i="3"/>
  <c r="H124" i="3"/>
  <c r="J123" i="3"/>
  <c r="H123" i="3"/>
  <c r="J122" i="3"/>
  <c r="H122" i="3"/>
  <c r="J121" i="3"/>
  <c r="H121" i="3"/>
  <c r="J120" i="3"/>
  <c r="H120" i="3"/>
  <c r="J119" i="3"/>
  <c r="K119" i="3" s="1"/>
  <c r="H119" i="3"/>
  <c r="J118" i="3"/>
  <c r="H118" i="3"/>
  <c r="J117" i="3"/>
  <c r="H117" i="3"/>
  <c r="J116" i="3"/>
  <c r="H116" i="3"/>
  <c r="J115" i="3"/>
  <c r="H115" i="3"/>
  <c r="J114" i="3"/>
  <c r="H114" i="3"/>
  <c r="J113" i="3"/>
  <c r="H113" i="3"/>
  <c r="J112" i="3"/>
  <c r="H112" i="3"/>
  <c r="J111" i="3"/>
  <c r="H111" i="3"/>
  <c r="J110" i="3"/>
  <c r="H110" i="3"/>
  <c r="J109" i="3"/>
  <c r="H109" i="3"/>
  <c r="J108" i="3"/>
  <c r="H108" i="3"/>
  <c r="J107" i="3"/>
  <c r="H107" i="3"/>
  <c r="J106" i="3"/>
  <c r="H106" i="3"/>
  <c r="J105" i="3"/>
  <c r="H105" i="3"/>
  <c r="J104" i="3"/>
  <c r="H104" i="3"/>
  <c r="J103" i="3"/>
  <c r="H103" i="3"/>
  <c r="J102" i="3"/>
  <c r="H102" i="3"/>
  <c r="J101" i="3"/>
  <c r="H101" i="3"/>
  <c r="J100" i="3"/>
  <c r="H100" i="3"/>
  <c r="J99" i="3"/>
  <c r="K99" i="3" s="1"/>
  <c r="H99" i="3"/>
  <c r="J98" i="3"/>
  <c r="H98" i="3"/>
  <c r="J97" i="3"/>
  <c r="H97" i="3"/>
  <c r="J96" i="3"/>
  <c r="H96" i="3"/>
  <c r="J95" i="3"/>
  <c r="H95" i="3"/>
  <c r="J94" i="3"/>
  <c r="H94" i="3"/>
  <c r="J93" i="3"/>
  <c r="H93" i="3"/>
  <c r="J92" i="3"/>
  <c r="H92" i="3"/>
  <c r="J91" i="3"/>
  <c r="H91" i="3"/>
  <c r="J90" i="3"/>
  <c r="H90" i="3"/>
  <c r="J89" i="3"/>
  <c r="H89" i="3"/>
  <c r="J88" i="3"/>
  <c r="H88" i="3"/>
  <c r="J87" i="3"/>
  <c r="H87" i="3"/>
  <c r="J86" i="3"/>
  <c r="H86" i="3"/>
  <c r="J85" i="3"/>
  <c r="H85" i="3"/>
  <c r="J84" i="3"/>
  <c r="H84" i="3"/>
  <c r="J83" i="3"/>
  <c r="K83" i="3" s="1"/>
  <c r="H83" i="3"/>
  <c r="J82" i="3"/>
  <c r="H82" i="3"/>
  <c r="J81" i="3"/>
  <c r="H81" i="3"/>
  <c r="J80" i="3"/>
  <c r="H80" i="3"/>
  <c r="J79" i="3"/>
  <c r="H79" i="3"/>
  <c r="J78" i="3"/>
  <c r="H78" i="3"/>
  <c r="J77" i="3"/>
  <c r="H77" i="3"/>
  <c r="J76" i="3"/>
  <c r="H76" i="3"/>
  <c r="J75" i="3"/>
  <c r="H75" i="3"/>
  <c r="J74" i="3"/>
  <c r="H74" i="3"/>
  <c r="J73" i="3"/>
  <c r="H73" i="3"/>
  <c r="J72" i="3"/>
  <c r="H72" i="3"/>
  <c r="J71" i="3"/>
  <c r="K71" i="3" s="1"/>
  <c r="H71" i="3"/>
  <c r="J70" i="3"/>
  <c r="H70" i="3"/>
  <c r="J69" i="3"/>
  <c r="H69" i="3"/>
  <c r="J68" i="3"/>
  <c r="H68" i="3"/>
  <c r="J67" i="3"/>
  <c r="H67" i="3"/>
  <c r="J66" i="3"/>
  <c r="H66" i="3"/>
  <c r="J65" i="3"/>
  <c r="H65" i="3"/>
  <c r="J64" i="3"/>
  <c r="H64" i="3"/>
  <c r="J63" i="3"/>
  <c r="H63" i="3"/>
  <c r="J62" i="3"/>
  <c r="H62" i="3"/>
  <c r="J61" i="3"/>
  <c r="H61" i="3"/>
  <c r="J60" i="3"/>
  <c r="H60" i="3"/>
  <c r="J59" i="3"/>
  <c r="K59" i="3" s="1"/>
  <c r="H59" i="3"/>
  <c r="J58" i="3"/>
  <c r="H58" i="3"/>
  <c r="J57" i="3"/>
  <c r="H57" i="3"/>
  <c r="J56" i="3"/>
  <c r="H56" i="3"/>
  <c r="J55" i="3"/>
  <c r="H55" i="3"/>
  <c r="J54" i="3"/>
  <c r="H54" i="3"/>
  <c r="J53" i="3"/>
  <c r="H53" i="3"/>
  <c r="J52" i="3"/>
  <c r="H52" i="3"/>
  <c r="J51" i="3"/>
  <c r="K51" i="3" s="1"/>
  <c r="H51" i="3"/>
  <c r="J50" i="3"/>
  <c r="H50" i="3"/>
  <c r="J49" i="3"/>
  <c r="H49" i="3"/>
  <c r="J48" i="3"/>
  <c r="H48" i="3"/>
  <c r="J47" i="3"/>
  <c r="H47" i="3"/>
  <c r="J46" i="3"/>
  <c r="H46" i="3"/>
  <c r="J45" i="3"/>
  <c r="H45" i="3"/>
  <c r="J44" i="3"/>
  <c r="H44" i="3"/>
  <c r="J43" i="3"/>
  <c r="H43" i="3"/>
  <c r="J42" i="3"/>
  <c r="H42" i="3"/>
  <c r="J41" i="3"/>
  <c r="H41" i="3"/>
  <c r="J40" i="3"/>
  <c r="H40" i="3"/>
  <c r="J39" i="3"/>
  <c r="H39" i="3"/>
  <c r="J38" i="3"/>
  <c r="H38" i="3"/>
  <c r="J37" i="3"/>
  <c r="H37" i="3"/>
  <c r="J36" i="3"/>
  <c r="H36" i="3"/>
  <c r="J35" i="3"/>
  <c r="H35" i="3"/>
  <c r="J34" i="3"/>
  <c r="K34" i="3" s="1"/>
  <c r="H34" i="3"/>
  <c r="J33" i="3"/>
  <c r="H33" i="3"/>
  <c r="J32" i="3"/>
  <c r="H32" i="3"/>
  <c r="J31" i="3"/>
  <c r="H31" i="3"/>
  <c r="J30" i="3"/>
  <c r="H30" i="3"/>
  <c r="J29" i="3"/>
  <c r="H29" i="3"/>
  <c r="J28" i="3"/>
  <c r="H28" i="3"/>
  <c r="J27" i="3"/>
  <c r="H27" i="3"/>
  <c r="J26" i="3"/>
  <c r="H26" i="3"/>
  <c r="J25" i="3"/>
  <c r="H25" i="3"/>
  <c r="J24" i="3"/>
  <c r="H24" i="3"/>
  <c r="J23" i="3"/>
  <c r="H23" i="3"/>
  <c r="J22" i="3"/>
  <c r="K22" i="3" s="1"/>
  <c r="H22" i="3"/>
  <c r="J21" i="3"/>
  <c r="H21" i="3"/>
  <c r="J20" i="3"/>
  <c r="H20" i="3"/>
  <c r="J19" i="3"/>
  <c r="H19" i="3"/>
  <c r="J18" i="3"/>
  <c r="K18" i="3" s="1"/>
  <c r="H18" i="3"/>
  <c r="J17" i="3"/>
  <c r="H17" i="3"/>
  <c r="J16" i="3"/>
  <c r="H16" i="3"/>
  <c r="J15" i="3"/>
  <c r="H15" i="3"/>
  <c r="J14" i="3"/>
  <c r="K14" i="3" s="1"/>
  <c r="H14" i="3"/>
  <c r="J13" i="3"/>
  <c r="H13" i="3"/>
  <c r="J12" i="3"/>
  <c r="H12" i="3"/>
  <c r="J11" i="3"/>
  <c r="K11" i="3" s="1"/>
  <c r="H11" i="3"/>
  <c r="J10" i="3"/>
  <c r="H10" i="3"/>
  <c r="J9" i="3"/>
  <c r="H9" i="3"/>
  <c r="J8" i="3"/>
  <c r="H8" i="3"/>
  <c r="J7" i="3"/>
  <c r="H7" i="3"/>
  <c r="J6" i="3"/>
  <c r="H6" i="3"/>
  <c r="F145" i="4" l="1"/>
  <c r="I66" i="3"/>
  <c r="F260" i="3"/>
  <c r="I394" i="3"/>
  <c r="F153" i="4"/>
  <c r="F157" i="4"/>
  <c r="E168" i="4"/>
  <c r="E172" i="4"/>
  <c r="E176" i="4"/>
  <c r="E180" i="4"/>
  <c r="E184" i="4"/>
  <c r="E188" i="4"/>
  <c r="E192" i="4"/>
  <c r="E196" i="4"/>
  <c r="E200" i="4"/>
  <c r="E204" i="4"/>
  <c r="E208" i="4"/>
  <c r="E212" i="4"/>
  <c r="E216" i="4"/>
  <c r="E220" i="4"/>
  <c r="E224" i="4"/>
  <c r="E228" i="4"/>
  <c r="E232" i="4"/>
  <c r="E236" i="4"/>
  <c r="E240" i="4"/>
  <c r="E244" i="4"/>
  <c r="E248" i="4"/>
  <c r="E252" i="4"/>
  <c r="E256" i="4"/>
  <c r="E260" i="4"/>
  <c r="E264" i="4"/>
  <c r="E268" i="4"/>
  <c r="E272" i="4"/>
  <c r="E276" i="4"/>
  <c r="I75" i="3"/>
  <c r="I77" i="3"/>
  <c r="I107" i="3"/>
  <c r="I115" i="3"/>
  <c r="I121" i="3"/>
  <c r="I123" i="3"/>
  <c r="I125" i="3"/>
  <c r="I127" i="3"/>
  <c r="I129" i="3"/>
  <c r="I317" i="3"/>
  <c r="F228" i="3"/>
  <c r="I13" i="3"/>
  <c r="F28" i="3"/>
  <c r="I15" i="3"/>
  <c r="I11" i="3"/>
  <c r="E280" i="4"/>
  <c r="E284" i="4"/>
  <c r="E288" i="4"/>
  <c r="E292" i="4"/>
  <c r="E296" i="4"/>
  <c r="E300" i="4"/>
  <c r="E304" i="4"/>
  <c r="E308" i="4"/>
  <c r="E312" i="4"/>
  <c r="E316" i="4"/>
  <c r="E320" i="4"/>
  <c r="E324" i="4"/>
  <c r="E328" i="4"/>
  <c r="E332" i="4"/>
  <c r="E336" i="4"/>
  <c r="E340" i="4"/>
  <c r="E344" i="4"/>
  <c r="E348" i="4"/>
  <c r="E352" i="4"/>
  <c r="E356" i="4"/>
  <c r="E360" i="4"/>
  <c r="E364" i="4"/>
  <c r="E368" i="4"/>
  <c r="E372" i="4"/>
  <c r="E376" i="4"/>
  <c r="E380" i="4"/>
  <c r="E384" i="4"/>
  <c r="E388" i="4"/>
  <c r="E392" i="4"/>
  <c r="E396" i="4"/>
  <c r="E400" i="4"/>
  <c r="E404" i="4"/>
  <c r="E408" i="4"/>
  <c r="E412" i="4"/>
  <c r="E416" i="4"/>
  <c r="E420" i="4"/>
  <c r="E424" i="4"/>
  <c r="E428" i="4"/>
  <c r="F100" i="3"/>
  <c r="F292" i="3"/>
  <c r="F7" i="4"/>
  <c r="F23" i="4"/>
  <c r="F27" i="4"/>
  <c r="F31" i="4"/>
  <c r="F35" i="4"/>
  <c r="F39" i="4"/>
  <c r="F43" i="4"/>
  <c r="F47" i="4"/>
  <c r="F55" i="4"/>
  <c r="F59" i="4"/>
  <c r="F63" i="4"/>
  <c r="F67" i="4"/>
  <c r="F71" i="4"/>
  <c r="F83" i="4"/>
  <c r="F87" i="4"/>
  <c r="F95" i="4"/>
  <c r="F99" i="4"/>
  <c r="F103" i="4"/>
  <c r="F107" i="4"/>
  <c r="F111" i="4"/>
  <c r="F115" i="4"/>
  <c r="F119" i="4"/>
  <c r="F127" i="4"/>
  <c r="F131" i="4"/>
  <c r="F135" i="4"/>
  <c r="E426" i="4"/>
  <c r="F161" i="4"/>
  <c r="I418" i="3"/>
  <c r="I10" i="3"/>
  <c r="I20" i="3"/>
  <c r="I30" i="3"/>
  <c r="I46" i="3"/>
  <c r="I50" i="3"/>
  <c r="I296" i="3"/>
  <c r="I326" i="3"/>
  <c r="I9" i="3"/>
  <c r="I37" i="3"/>
  <c r="I65" i="3"/>
  <c r="I91" i="3"/>
  <c r="I93" i="3"/>
  <c r="I279" i="3"/>
  <c r="I402" i="3"/>
  <c r="I404" i="3"/>
  <c r="I86" i="3"/>
  <c r="I90" i="3"/>
  <c r="I122" i="3"/>
  <c r="I124" i="3"/>
  <c r="I126" i="3"/>
  <c r="I142" i="3"/>
  <c r="I156" i="3"/>
  <c r="I284" i="3"/>
  <c r="I409" i="3"/>
  <c r="I375" i="3"/>
  <c r="I398" i="3"/>
  <c r="I108" i="3"/>
  <c r="I147" i="3"/>
  <c r="I149" i="3"/>
  <c r="K344" i="3"/>
  <c r="I14" i="3"/>
  <c r="I403" i="3"/>
  <c r="E6" i="4"/>
  <c r="I38" i="3"/>
  <c r="D46" i="3"/>
  <c r="I12" i="3"/>
  <c r="I16" i="3"/>
  <c r="I92" i="3"/>
  <c r="I25" i="3"/>
  <c r="I72" i="3"/>
  <c r="I74" i="3"/>
  <c r="I97" i="3"/>
  <c r="I134" i="3"/>
  <c r="I340" i="3"/>
  <c r="I354" i="3"/>
  <c r="I364" i="3"/>
  <c r="I368" i="3"/>
  <c r="I389" i="3"/>
  <c r="B11" i="6"/>
  <c r="I19" i="3"/>
  <c r="I42" i="3"/>
  <c r="I69" i="3"/>
  <c r="I95" i="3"/>
  <c r="I135" i="3"/>
  <c r="I137" i="3"/>
  <c r="I285" i="3"/>
  <c r="I300" i="3"/>
  <c r="I312" i="3"/>
  <c r="I337" i="3"/>
  <c r="I341" i="3"/>
  <c r="I343" i="3"/>
  <c r="I345" i="3"/>
  <c r="I347" i="3"/>
  <c r="I349" i="3"/>
  <c r="I370" i="3"/>
  <c r="I385" i="3"/>
  <c r="I422" i="3"/>
  <c r="I424" i="3"/>
  <c r="F68" i="3"/>
  <c r="F196" i="3"/>
  <c r="F324" i="3"/>
  <c r="F332" i="3"/>
  <c r="F84" i="3"/>
  <c r="F148" i="3"/>
  <c r="F180" i="3"/>
  <c r="F212" i="3"/>
  <c r="F244" i="3"/>
  <c r="F276" i="3"/>
  <c r="F308" i="3"/>
  <c r="F340" i="3"/>
  <c r="F52" i="3"/>
  <c r="F116" i="3"/>
  <c r="K367" i="3"/>
  <c r="F143" i="4"/>
  <c r="F151" i="4"/>
  <c r="F155" i="4"/>
  <c r="F159" i="4"/>
  <c r="F163" i="4"/>
  <c r="I41" i="3"/>
  <c r="I68" i="3"/>
  <c r="I79" i="3"/>
  <c r="I81" i="3"/>
  <c r="I113" i="3"/>
  <c r="I132" i="3"/>
  <c r="I136" i="3"/>
  <c r="I151" i="3"/>
  <c r="I307" i="3"/>
  <c r="I309" i="3"/>
  <c r="I311" i="3"/>
  <c r="I315" i="3"/>
  <c r="I344" i="3"/>
  <c r="I348" i="3"/>
  <c r="I406" i="3"/>
  <c r="I410" i="3"/>
  <c r="I425" i="3"/>
  <c r="F132" i="3"/>
  <c r="K143" i="3"/>
  <c r="K147" i="3"/>
  <c r="K149" i="3"/>
  <c r="K285" i="3"/>
  <c r="K343" i="3"/>
  <c r="E238" i="4"/>
  <c r="K91" i="3"/>
  <c r="K93" i="3"/>
  <c r="K107" i="3"/>
  <c r="K115" i="3"/>
  <c r="K129" i="3"/>
  <c r="K360" i="3"/>
  <c r="K366" i="3"/>
  <c r="K368" i="3"/>
  <c r="K398" i="3"/>
  <c r="B15" i="6"/>
  <c r="C21" i="6"/>
  <c r="K38" i="3"/>
  <c r="K302" i="3"/>
  <c r="K306" i="3"/>
  <c r="K314" i="3"/>
  <c r="K372" i="3"/>
  <c r="F108" i="3"/>
  <c r="F140" i="3"/>
  <c r="F12" i="3"/>
  <c r="K111" i="3"/>
  <c r="K384" i="3"/>
  <c r="K404" i="3"/>
  <c r="K408" i="3"/>
  <c r="F76" i="3"/>
  <c r="F188" i="3"/>
  <c r="F220" i="3"/>
  <c r="F252" i="3"/>
  <c r="K396" i="3"/>
  <c r="I396" i="3"/>
  <c r="K48" i="3"/>
  <c r="F48" i="3"/>
  <c r="K184" i="3"/>
  <c r="F184" i="3"/>
  <c r="K216" i="3"/>
  <c r="F216" i="3"/>
  <c r="K296" i="3"/>
  <c r="F296" i="3"/>
  <c r="K304" i="3"/>
  <c r="F304" i="3"/>
  <c r="K320" i="3"/>
  <c r="F320" i="3"/>
  <c r="F18" i="3"/>
  <c r="F20" i="3"/>
  <c r="K63" i="3"/>
  <c r="F64" i="3"/>
  <c r="F72" i="3"/>
  <c r="K77" i="3"/>
  <c r="K79" i="3"/>
  <c r="F80" i="3"/>
  <c r="F88" i="3"/>
  <c r="K103" i="3"/>
  <c r="F104" i="3"/>
  <c r="F112" i="3"/>
  <c r="K139" i="3"/>
  <c r="F144" i="3"/>
  <c r="K159" i="3"/>
  <c r="F160" i="3"/>
  <c r="K161" i="3"/>
  <c r="F168" i="3"/>
  <c r="K191" i="3"/>
  <c r="F192" i="3"/>
  <c r="K223" i="3"/>
  <c r="F224" i="3"/>
  <c r="K247" i="3"/>
  <c r="F248" i="3"/>
  <c r="K253" i="3"/>
  <c r="K255" i="3"/>
  <c r="F256" i="3"/>
  <c r="F288" i="3"/>
  <c r="K291" i="3"/>
  <c r="F312" i="3"/>
  <c r="F328" i="3"/>
  <c r="F336" i="3"/>
  <c r="K392" i="3"/>
  <c r="K281" i="3"/>
  <c r="I281" i="3"/>
  <c r="K412" i="3"/>
  <c r="I412" i="3"/>
  <c r="K200" i="3"/>
  <c r="F200" i="3"/>
  <c r="I7" i="3"/>
  <c r="I8" i="3"/>
  <c r="I17" i="3"/>
  <c r="I18" i="3"/>
  <c r="I28" i="3"/>
  <c r="I29" i="3"/>
  <c r="I88" i="3"/>
  <c r="I103" i="3"/>
  <c r="I117" i="3"/>
  <c r="I139" i="3"/>
  <c r="I158" i="3"/>
  <c r="I290" i="3"/>
  <c r="I322" i="3"/>
  <c r="I351" i="3"/>
  <c r="I379" i="3"/>
  <c r="I392" i="3"/>
  <c r="I400" i="3"/>
  <c r="I427" i="3"/>
  <c r="F44" i="3"/>
  <c r="F60" i="3"/>
  <c r="F92" i="3"/>
  <c r="F124" i="3"/>
  <c r="F156" i="3"/>
  <c r="F172" i="3"/>
  <c r="F204" i="3"/>
  <c r="F236" i="3"/>
  <c r="F268" i="3"/>
  <c r="F284" i="3"/>
  <c r="F300" i="3"/>
  <c r="F316" i="3"/>
  <c r="K26" i="3"/>
  <c r="K28" i="3"/>
  <c r="K29" i="3"/>
  <c r="F32" i="3"/>
  <c r="F36" i="3"/>
  <c r="K37" i="3"/>
  <c r="F42" i="3"/>
  <c r="K55" i="3"/>
  <c r="F56" i="3"/>
  <c r="K57" i="3"/>
  <c r="K95" i="3"/>
  <c r="F96" i="3"/>
  <c r="K117" i="3"/>
  <c r="F120" i="3"/>
  <c r="F128" i="3"/>
  <c r="F136" i="3"/>
  <c r="K151" i="3"/>
  <c r="F152" i="3"/>
  <c r="K169" i="3"/>
  <c r="K175" i="3"/>
  <c r="F176" i="3"/>
  <c r="K207" i="3"/>
  <c r="F208" i="3"/>
  <c r="K231" i="3"/>
  <c r="F232" i="3"/>
  <c r="K237" i="3"/>
  <c r="F240" i="3"/>
  <c r="K263" i="3"/>
  <c r="F264" i="3"/>
  <c r="K269" i="3"/>
  <c r="F272" i="3"/>
  <c r="F280" i="3"/>
  <c r="K416" i="3"/>
  <c r="K422" i="3"/>
  <c r="I80" i="3"/>
  <c r="I87" i="3"/>
  <c r="I94" i="3"/>
  <c r="I98" i="3"/>
  <c r="I109" i="3"/>
  <c r="I116" i="3"/>
  <c r="I130" i="3"/>
  <c r="K131" i="3"/>
  <c r="I138" i="3"/>
  <c r="I140" i="3"/>
  <c r="I150" i="3"/>
  <c r="I152" i="3"/>
  <c r="I153" i="3"/>
  <c r="I154" i="3"/>
  <c r="I157" i="3"/>
  <c r="I159" i="3"/>
  <c r="I280" i="3"/>
  <c r="I282" i="3"/>
  <c r="I291" i="3"/>
  <c r="I297" i="3"/>
  <c r="K298" i="3"/>
  <c r="I301" i="3"/>
  <c r="K318" i="3"/>
  <c r="I321" i="3"/>
  <c r="I323" i="3"/>
  <c r="I324" i="3"/>
  <c r="I327" i="3"/>
  <c r="K328" i="3"/>
  <c r="I330" i="3"/>
  <c r="I331" i="3"/>
  <c r="I334" i="3"/>
  <c r="I335" i="3"/>
  <c r="K336" i="3"/>
  <c r="K340" i="3"/>
  <c r="I350" i="3"/>
  <c r="K364" i="3"/>
  <c r="I369" i="3"/>
  <c r="I373" i="3"/>
  <c r="I376" i="3"/>
  <c r="I382" i="3"/>
  <c r="I386" i="3"/>
  <c r="I387" i="3"/>
  <c r="I390" i="3"/>
  <c r="I395" i="3"/>
  <c r="I399" i="3"/>
  <c r="I405" i="3"/>
  <c r="I411" i="3"/>
  <c r="I413" i="3"/>
  <c r="I414" i="3"/>
  <c r="I415" i="3"/>
  <c r="I416" i="3"/>
  <c r="I419" i="3"/>
  <c r="K420" i="3"/>
  <c r="I426" i="3"/>
  <c r="F8" i="3"/>
  <c r="F16" i="3"/>
  <c r="F24" i="3"/>
  <c r="K25" i="3"/>
  <c r="F26" i="3"/>
  <c r="F34" i="3"/>
  <c r="F40" i="3"/>
  <c r="K41" i="3"/>
  <c r="K47" i="3"/>
  <c r="K53" i="3"/>
  <c r="K61" i="3"/>
  <c r="K81" i="3"/>
  <c r="K97" i="3"/>
  <c r="K113" i="3"/>
  <c r="K137" i="3"/>
  <c r="K145" i="3"/>
  <c r="K153" i="3"/>
  <c r="K165" i="3"/>
  <c r="K167" i="3"/>
  <c r="K168" i="3"/>
  <c r="K183" i="3"/>
  <c r="K199" i="3"/>
  <c r="K215" i="3"/>
  <c r="K229" i="3"/>
  <c r="K245" i="3"/>
  <c r="K261" i="3"/>
  <c r="K277" i="3"/>
  <c r="K284" i="3"/>
  <c r="K351" i="3"/>
  <c r="K358" i="3"/>
  <c r="K359" i="3"/>
  <c r="K375" i="3"/>
  <c r="K406" i="3"/>
  <c r="K414" i="3"/>
  <c r="K415" i="3"/>
  <c r="F6" i="4"/>
  <c r="E8" i="4"/>
  <c r="E10" i="4"/>
  <c r="E12" i="4"/>
  <c r="E14" i="4"/>
  <c r="E16" i="4"/>
  <c r="E18" i="4"/>
  <c r="E20" i="4"/>
  <c r="E22" i="4"/>
  <c r="E24" i="4"/>
  <c r="E26" i="4"/>
  <c r="E28" i="4"/>
  <c r="E30" i="4"/>
  <c r="E32" i="4"/>
  <c r="E34" i="4"/>
  <c r="E36" i="4"/>
  <c r="E38" i="4"/>
  <c r="E40" i="4"/>
  <c r="E42" i="4"/>
  <c r="E44" i="4"/>
  <c r="E46" i="4"/>
  <c r="E48" i="4"/>
  <c r="E50" i="4"/>
  <c r="E52" i="4"/>
  <c r="E54" i="4"/>
  <c r="E56" i="4"/>
  <c r="E58" i="4"/>
  <c r="E60" i="4"/>
  <c r="E62" i="4"/>
  <c r="E64" i="4"/>
  <c r="E66" i="4"/>
  <c r="E68" i="4"/>
  <c r="E70" i="4"/>
  <c r="E72" i="4"/>
  <c r="E74" i="4"/>
  <c r="E76" i="4"/>
  <c r="E78" i="4"/>
  <c r="E80" i="4"/>
  <c r="E82" i="4"/>
  <c r="E84" i="4"/>
  <c r="E86" i="4"/>
  <c r="E88" i="4"/>
  <c r="E90" i="4"/>
  <c r="E92" i="4"/>
  <c r="E94" i="4"/>
  <c r="E96" i="4"/>
  <c r="E98" i="4"/>
  <c r="E100" i="4"/>
  <c r="E102" i="4"/>
  <c r="E104" i="4"/>
  <c r="E106" i="4"/>
  <c r="E108" i="4"/>
  <c r="E110" i="4"/>
  <c r="E112" i="4"/>
  <c r="E114" i="4"/>
  <c r="E116" i="4"/>
  <c r="E118" i="4"/>
  <c r="E120" i="4"/>
  <c r="E122" i="4"/>
  <c r="E124" i="4"/>
  <c r="E126" i="4"/>
  <c r="E128" i="4"/>
  <c r="E130" i="4"/>
  <c r="E132" i="4"/>
  <c r="E134" i="4"/>
  <c r="E136" i="4"/>
  <c r="E138" i="4"/>
  <c r="E140" i="4"/>
  <c r="E142" i="4"/>
  <c r="E144" i="4"/>
  <c r="E146" i="4"/>
  <c r="E148" i="4"/>
  <c r="E150" i="4"/>
  <c r="E152" i="4"/>
  <c r="E154" i="4"/>
  <c r="E156" i="4"/>
  <c r="E158" i="4"/>
  <c r="E160" i="4"/>
  <c r="E162" i="4"/>
  <c r="E164" i="4"/>
  <c r="E430" i="4"/>
  <c r="I310" i="3"/>
  <c r="K310" i="3"/>
  <c r="K380" i="3"/>
  <c r="I380" i="3"/>
  <c r="K388" i="3"/>
  <c r="I388" i="3"/>
  <c r="F338" i="3"/>
  <c r="F330" i="3"/>
  <c r="F318" i="3"/>
  <c r="F310" i="3"/>
  <c r="F302" i="3"/>
  <c r="F294" i="3"/>
  <c r="F290" i="3"/>
  <c r="F282" i="3"/>
  <c r="F274" i="3"/>
  <c r="F266" i="3"/>
  <c r="F258" i="3"/>
  <c r="F250" i="3"/>
  <c r="F242" i="3"/>
  <c r="F234" i="3"/>
  <c r="F226" i="3"/>
  <c r="F218" i="3"/>
  <c r="F210" i="3"/>
  <c r="F202" i="3"/>
  <c r="F194" i="3"/>
  <c r="F186" i="3"/>
  <c r="F178" i="3"/>
  <c r="F174" i="3"/>
  <c r="F6" i="3"/>
  <c r="K46" i="3"/>
  <c r="F46" i="3"/>
  <c r="K54" i="3"/>
  <c r="F54" i="3"/>
  <c r="K62" i="3"/>
  <c r="F62" i="3"/>
  <c r="K70" i="3"/>
  <c r="F70" i="3"/>
  <c r="K78" i="3"/>
  <c r="F78" i="3"/>
  <c r="K86" i="3"/>
  <c r="F86" i="3"/>
  <c r="K94" i="3"/>
  <c r="F94" i="3"/>
  <c r="K102" i="3"/>
  <c r="F102" i="3"/>
  <c r="K110" i="3"/>
  <c r="F110" i="3"/>
  <c r="K118" i="3"/>
  <c r="F118" i="3"/>
  <c r="K126" i="3"/>
  <c r="F126" i="3"/>
  <c r="K134" i="3"/>
  <c r="F134" i="3"/>
  <c r="K142" i="3"/>
  <c r="F142" i="3"/>
  <c r="K150" i="3"/>
  <c r="F150" i="3"/>
  <c r="K158" i="3"/>
  <c r="F158" i="3"/>
  <c r="K166" i="3"/>
  <c r="F166" i="3"/>
  <c r="K182" i="3"/>
  <c r="F182" i="3"/>
  <c r="K198" i="3"/>
  <c r="F198" i="3"/>
  <c r="K214" i="3"/>
  <c r="F214" i="3"/>
  <c r="K230" i="3"/>
  <c r="F230" i="3"/>
  <c r="K246" i="3"/>
  <c r="F246" i="3"/>
  <c r="K262" i="3"/>
  <c r="F262" i="3"/>
  <c r="K334" i="3"/>
  <c r="F334" i="3"/>
  <c r="I39" i="3"/>
  <c r="I49" i="3"/>
  <c r="I67" i="3"/>
  <c r="I73" i="3"/>
  <c r="I78" i="3"/>
  <c r="I82" i="3"/>
  <c r="I89" i="3"/>
  <c r="I96" i="3"/>
  <c r="I104" i="3"/>
  <c r="I114" i="3"/>
  <c r="I118" i="3"/>
  <c r="I133" i="3"/>
  <c r="I141" i="3"/>
  <c r="I155" i="3"/>
  <c r="I278" i="3"/>
  <c r="I283" i="3"/>
  <c r="I292" i="3"/>
  <c r="I305" i="3"/>
  <c r="I325" i="3"/>
  <c r="I338" i="3"/>
  <c r="I352" i="3"/>
  <c r="I374" i="3"/>
  <c r="I393" i="3"/>
  <c r="I397" i="3"/>
  <c r="I401" i="3"/>
  <c r="I407" i="3"/>
  <c r="I417" i="3"/>
  <c r="I423" i="3"/>
  <c r="I428" i="3"/>
  <c r="K13" i="3"/>
  <c r="F14" i="3"/>
  <c r="K20" i="3"/>
  <c r="K21" i="3"/>
  <c r="F22" i="3"/>
  <c r="K30" i="3"/>
  <c r="F30" i="3"/>
  <c r="K36" i="3"/>
  <c r="F38" i="3"/>
  <c r="K44" i="3"/>
  <c r="K45" i="3"/>
  <c r="K69" i="3"/>
  <c r="K85" i="3"/>
  <c r="K87" i="3"/>
  <c r="K101" i="3"/>
  <c r="K109" i="3"/>
  <c r="K125" i="3"/>
  <c r="K127" i="3"/>
  <c r="K133" i="3"/>
  <c r="K141" i="3"/>
  <c r="K157" i="3"/>
  <c r="F170" i="3"/>
  <c r="K278" i="3"/>
  <c r="F278" i="3"/>
  <c r="K292" i="3"/>
  <c r="K305" i="3"/>
  <c r="F306" i="3"/>
  <c r="K321" i="3"/>
  <c r="F322" i="3"/>
  <c r="K335" i="3"/>
  <c r="K350" i="3"/>
  <c r="K352" i="3"/>
  <c r="K382" i="3"/>
  <c r="K383" i="3"/>
  <c r="K399" i="3"/>
  <c r="K289" i="3"/>
  <c r="I289" i="3"/>
  <c r="I332" i="3"/>
  <c r="K332" i="3"/>
  <c r="K430" i="3"/>
  <c r="I430" i="3"/>
  <c r="K10" i="3"/>
  <c r="F10" i="3"/>
  <c r="K50" i="3"/>
  <c r="F50" i="3"/>
  <c r="K58" i="3"/>
  <c r="F58" i="3"/>
  <c r="K66" i="3"/>
  <c r="F66" i="3"/>
  <c r="K74" i="3"/>
  <c r="F74" i="3"/>
  <c r="K82" i="3"/>
  <c r="F82" i="3"/>
  <c r="K90" i="3"/>
  <c r="F90" i="3"/>
  <c r="K98" i="3"/>
  <c r="F98" i="3"/>
  <c r="K106" i="3"/>
  <c r="F106" i="3"/>
  <c r="K114" i="3"/>
  <c r="F114" i="3"/>
  <c r="K122" i="3"/>
  <c r="F122" i="3"/>
  <c r="K130" i="3"/>
  <c r="F130" i="3"/>
  <c r="K138" i="3"/>
  <c r="F138" i="3"/>
  <c r="K146" i="3"/>
  <c r="F146" i="3"/>
  <c r="K154" i="3"/>
  <c r="F154" i="3"/>
  <c r="K162" i="3"/>
  <c r="F162" i="3"/>
  <c r="K190" i="3"/>
  <c r="F190" i="3"/>
  <c r="K206" i="3"/>
  <c r="F206" i="3"/>
  <c r="K222" i="3"/>
  <c r="F222" i="3"/>
  <c r="K238" i="3"/>
  <c r="F238" i="3"/>
  <c r="K254" i="3"/>
  <c r="F254" i="3"/>
  <c r="K270" i="3"/>
  <c r="F270" i="3"/>
  <c r="K326" i="3"/>
  <c r="F326" i="3"/>
  <c r="K342" i="3"/>
  <c r="F342" i="3"/>
  <c r="K8" i="3"/>
  <c r="K9" i="3"/>
  <c r="K16" i="3"/>
  <c r="K17" i="3"/>
  <c r="K24" i="3"/>
  <c r="K32" i="3"/>
  <c r="K33" i="3"/>
  <c r="K40" i="3"/>
  <c r="K42" i="3"/>
  <c r="K49" i="3"/>
  <c r="K65" i="3"/>
  <c r="K67" i="3"/>
  <c r="K73" i="3"/>
  <c r="K75" i="3"/>
  <c r="K89" i="3"/>
  <c r="K105" i="3"/>
  <c r="K121" i="3"/>
  <c r="K123" i="3"/>
  <c r="K155" i="3"/>
  <c r="K283" i="3"/>
  <c r="F286" i="3"/>
  <c r="K297" i="3"/>
  <c r="F298" i="3"/>
  <c r="K312" i="3"/>
  <c r="K313" i="3"/>
  <c r="F314" i="3"/>
  <c r="K327" i="3"/>
  <c r="K374" i="3"/>
  <c r="K376" i="3"/>
  <c r="K390" i="3"/>
  <c r="K391" i="3"/>
  <c r="K407" i="3"/>
  <c r="K423" i="3"/>
  <c r="F8" i="4"/>
  <c r="G8" i="4"/>
  <c r="F10" i="4"/>
  <c r="G10" i="4"/>
  <c r="F12" i="4"/>
  <c r="G12" i="4"/>
  <c r="F14" i="4"/>
  <c r="G14" i="4"/>
  <c r="F16" i="4"/>
  <c r="G16" i="4"/>
  <c r="F18" i="4"/>
  <c r="G18" i="4"/>
  <c r="F20" i="4"/>
  <c r="G20" i="4"/>
  <c r="F22" i="4"/>
  <c r="G22" i="4"/>
  <c r="F24" i="4"/>
  <c r="G24" i="4"/>
  <c r="F26" i="4"/>
  <c r="G26" i="4"/>
  <c r="F28" i="4"/>
  <c r="G28" i="4"/>
  <c r="F30" i="4"/>
  <c r="G30" i="4"/>
  <c r="F32" i="4"/>
  <c r="G32" i="4"/>
  <c r="F34" i="4"/>
  <c r="G34" i="4"/>
  <c r="F36" i="4"/>
  <c r="G36" i="4"/>
  <c r="F38" i="4"/>
  <c r="G38" i="4"/>
  <c r="F40" i="4"/>
  <c r="G40" i="4"/>
  <c r="F42" i="4"/>
  <c r="G42" i="4"/>
  <c r="F44" i="4"/>
  <c r="G44" i="4"/>
  <c r="F46" i="4"/>
  <c r="G46" i="4"/>
  <c r="F48" i="4"/>
  <c r="G48" i="4"/>
  <c r="F50" i="4"/>
  <c r="G50" i="4"/>
  <c r="F52" i="4"/>
  <c r="G52" i="4"/>
  <c r="F54" i="4"/>
  <c r="G54" i="4"/>
  <c r="F56" i="4"/>
  <c r="G56" i="4"/>
  <c r="F58" i="4"/>
  <c r="G58" i="4"/>
  <c r="F60" i="4"/>
  <c r="G60" i="4"/>
  <c r="F62" i="4"/>
  <c r="G62" i="4"/>
  <c r="F64" i="4"/>
  <c r="G64" i="4"/>
  <c r="F66" i="4"/>
  <c r="G66" i="4"/>
  <c r="F68" i="4"/>
  <c r="G68" i="4"/>
  <c r="F70" i="4"/>
  <c r="G70" i="4"/>
  <c r="F72" i="4"/>
  <c r="G72" i="4"/>
  <c r="F74" i="4"/>
  <c r="G74" i="4"/>
  <c r="F76" i="4"/>
  <c r="G76" i="4"/>
  <c r="F78" i="4"/>
  <c r="G78" i="4"/>
  <c r="F80" i="4"/>
  <c r="G80" i="4"/>
  <c r="F82" i="4"/>
  <c r="G82" i="4"/>
  <c r="F84" i="4"/>
  <c r="G84" i="4"/>
  <c r="F86" i="4"/>
  <c r="G86" i="4"/>
  <c r="F88" i="4"/>
  <c r="G88" i="4"/>
  <c r="F90" i="4"/>
  <c r="G90" i="4"/>
  <c r="F92" i="4"/>
  <c r="G92" i="4"/>
  <c r="F94" i="4"/>
  <c r="G94" i="4"/>
  <c r="F96" i="4"/>
  <c r="G96" i="4"/>
  <c r="F98" i="4"/>
  <c r="G98" i="4"/>
  <c r="F100" i="4"/>
  <c r="G100" i="4"/>
  <c r="F102" i="4"/>
  <c r="G102" i="4"/>
  <c r="F104" i="4"/>
  <c r="G104" i="4"/>
  <c r="F106" i="4"/>
  <c r="G106" i="4"/>
  <c r="F108" i="4"/>
  <c r="G108" i="4"/>
  <c r="F110" i="4"/>
  <c r="G110" i="4"/>
  <c r="F112" i="4"/>
  <c r="G112" i="4"/>
  <c r="F114" i="4"/>
  <c r="G114" i="4"/>
  <c r="F116" i="4"/>
  <c r="G116" i="4"/>
  <c r="F118" i="4"/>
  <c r="G118" i="4"/>
  <c r="F120" i="4"/>
  <c r="G120" i="4"/>
  <c r="F122" i="4"/>
  <c r="G122" i="4"/>
  <c r="F124" i="4"/>
  <c r="G124" i="4"/>
  <c r="F126" i="4"/>
  <c r="G126" i="4"/>
  <c r="F128" i="4"/>
  <c r="G128" i="4"/>
  <c r="F130" i="4"/>
  <c r="G130" i="4"/>
  <c r="F132" i="4"/>
  <c r="G132" i="4"/>
  <c r="F134" i="4"/>
  <c r="G134" i="4"/>
  <c r="F136" i="4"/>
  <c r="G136" i="4"/>
  <c r="F138" i="4"/>
  <c r="G138" i="4"/>
  <c r="F140" i="4"/>
  <c r="G140" i="4"/>
  <c r="F142" i="4"/>
  <c r="G142" i="4"/>
  <c r="F144" i="4"/>
  <c r="G144" i="4"/>
  <c r="F146" i="4"/>
  <c r="G146" i="4"/>
  <c r="F148" i="4"/>
  <c r="G148" i="4"/>
  <c r="F150" i="4"/>
  <c r="G150" i="4"/>
  <c r="F152" i="4"/>
  <c r="G152" i="4"/>
  <c r="F154" i="4"/>
  <c r="G154" i="4"/>
  <c r="F156" i="4"/>
  <c r="G156" i="4"/>
  <c r="F158" i="4"/>
  <c r="G158" i="4"/>
  <c r="F160" i="4"/>
  <c r="G160" i="4"/>
  <c r="F162" i="4"/>
  <c r="G162" i="4"/>
  <c r="F164" i="4"/>
  <c r="G164" i="4"/>
  <c r="F166" i="4"/>
  <c r="G166" i="4"/>
  <c r="F168" i="4"/>
  <c r="G168" i="4"/>
  <c r="F170" i="4"/>
  <c r="G170" i="4"/>
  <c r="F172" i="4"/>
  <c r="G172" i="4"/>
  <c r="F174" i="4"/>
  <c r="G174" i="4"/>
  <c r="F176" i="4"/>
  <c r="G176" i="4"/>
  <c r="F178" i="4"/>
  <c r="G178" i="4"/>
  <c r="F180" i="4"/>
  <c r="G180" i="4"/>
  <c r="F182" i="4"/>
  <c r="G182" i="4"/>
  <c r="F184" i="4"/>
  <c r="G184" i="4"/>
  <c r="F186" i="4"/>
  <c r="G186" i="4"/>
  <c r="F188" i="4"/>
  <c r="G188" i="4"/>
  <c r="F190" i="4"/>
  <c r="G190" i="4"/>
  <c r="F192" i="4"/>
  <c r="G192" i="4"/>
  <c r="F194" i="4"/>
  <c r="G194" i="4"/>
  <c r="F196" i="4"/>
  <c r="G196" i="4"/>
  <c r="F198" i="4"/>
  <c r="G198" i="4"/>
  <c r="F200" i="4"/>
  <c r="G200" i="4"/>
  <c r="F202" i="4"/>
  <c r="G202" i="4"/>
  <c r="F204" i="4"/>
  <c r="G204" i="4"/>
  <c r="F206" i="4"/>
  <c r="G206" i="4"/>
  <c r="F208" i="4"/>
  <c r="G208" i="4"/>
  <c r="F210" i="4"/>
  <c r="G210" i="4"/>
  <c r="F212" i="4"/>
  <c r="G212" i="4"/>
  <c r="F214" i="4"/>
  <c r="G214" i="4"/>
  <c r="F216" i="4"/>
  <c r="G216" i="4"/>
  <c r="F218" i="4"/>
  <c r="G218" i="4"/>
  <c r="F220" i="4"/>
  <c r="G220" i="4"/>
  <c r="F222" i="4"/>
  <c r="G222" i="4"/>
  <c r="F224" i="4"/>
  <c r="G224" i="4"/>
  <c r="F226" i="4"/>
  <c r="G226" i="4"/>
  <c r="F228" i="4"/>
  <c r="G228" i="4"/>
  <c r="F230" i="4"/>
  <c r="G230" i="4"/>
  <c r="F232" i="4"/>
  <c r="G232" i="4"/>
  <c r="F234" i="4"/>
  <c r="G234" i="4"/>
  <c r="F236" i="4"/>
  <c r="G236" i="4"/>
  <c r="F238" i="4"/>
  <c r="G238" i="4"/>
  <c r="F240" i="4"/>
  <c r="G240" i="4"/>
  <c r="F242" i="4"/>
  <c r="G242" i="4"/>
  <c r="F244" i="4"/>
  <c r="G244" i="4"/>
  <c r="F246" i="4"/>
  <c r="G246" i="4"/>
  <c r="F248" i="4"/>
  <c r="G248" i="4"/>
  <c r="F250" i="4"/>
  <c r="G250" i="4"/>
  <c r="F252" i="4"/>
  <c r="G252" i="4"/>
  <c r="F254" i="4"/>
  <c r="G254" i="4"/>
  <c r="F256" i="4"/>
  <c r="G256" i="4"/>
  <c r="F258" i="4"/>
  <c r="G258" i="4"/>
  <c r="F260" i="4"/>
  <c r="G260" i="4"/>
  <c r="F262" i="4"/>
  <c r="G262" i="4"/>
  <c r="F264" i="4"/>
  <c r="G264" i="4"/>
  <c r="F266" i="4"/>
  <c r="G266" i="4"/>
  <c r="F268" i="4"/>
  <c r="G268" i="4"/>
  <c r="F270" i="4"/>
  <c r="G270" i="4"/>
  <c r="F272" i="4"/>
  <c r="G272" i="4"/>
  <c r="F274" i="4"/>
  <c r="G274" i="4"/>
  <c r="F276" i="4"/>
  <c r="G276" i="4"/>
  <c r="F278" i="4"/>
  <c r="G278" i="4"/>
  <c r="F280" i="4"/>
  <c r="G280" i="4"/>
  <c r="F282" i="4"/>
  <c r="G282" i="4"/>
  <c r="F284" i="4"/>
  <c r="G284" i="4"/>
  <c r="F286" i="4"/>
  <c r="G286" i="4"/>
  <c r="F288" i="4"/>
  <c r="G288" i="4"/>
  <c r="F290" i="4"/>
  <c r="G290" i="4"/>
  <c r="F292" i="4"/>
  <c r="G292" i="4"/>
  <c r="F294" i="4"/>
  <c r="G294" i="4"/>
  <c r="F296" i="4"/>
  <c r="G296" i="4"/>
  <c r="F298" i="4"/>
  <c r="G298" i="4"/>
  <c r="F300" i="4"/>
  <c r="G300" i="4"/>
  <c r="F302" i="4"/>
  <c r="G302" i="4"/>
  <c r="F304" i="4"/>
  <c r="G304" i="4"/>
  <c r="F306" i="4"/>
  <c r="G306" i="4"/>
  <c r="F308" i="4"/>
  <c r="G308" i="4"/>
  <c r="F310" i="4"/>
  <c r="G310" i="4"/>
  <c r="F312" i="4"/>
  <c r="G312" i="4"/>
  <c r="F314" i="4"/>
  <c r="G314" i="4"/>
  <c r="F316" i="4"/>
  <c r="G316" i="4"/>
  <c r="F318" i="4"/>
  <c r="G318" i="4"/>
  <c r="F320" i="4"/>
  <c r="G320" i="4"/>
  <c r="F322" i="4"/>
  <c r="G322" i="4"/>
  <c r="F324" i="4"/>
  <c r="G324" i="4"/>
  <c r="F326" i="4"/>
  <c r="G326" i="4"/>
  <c r="F328" i="4"/>
  <c r="G328" i="4"/>
  <c r="F330" i="4"/>
  <c r="G330" i="4"/>
  <c r="F332" i="4"/>
  <c r="G332" i="4"/>
  <c r="F334" i="4"/>
  <c r="G334" i="4"/>
  <c r="F336" i="4"/>
  <c r="G336" i="4"/>
  <c r="F338" i="4"/>
  <c r="G338" i="4"/>
  <c r="F340" i="4"/>
  <c r="G340" i="4"/>
  <c r="F342" i="4"/>
  <c r="G342" i="4"/>
  <c r="F344" i="4"/>
  <c r="G344" i="4"/>
  <c r="F346" i="4"/>
  <c r="G346" i="4"/>
  <c r="F348" i="4"/>
  <c r="G348" i="4"/>
  <c r="F350" i="4"/>
  <c r="G350" i="4"/>
  <c r="F352" i="4"/>
  <c r="G352" i="4"/>
  <c r="F354" i="4"/>
  <c r="G354" i="4"/>
  <c r="F356" i="4"/>
  <c r="G356" i="4"/>
  <c r="F358" i="4"/>
  <c r="G358" i="4"/>
  <c r="F360" i="4"/>
  <c r="G360" i="4"/>
  <c r="F362" i="4"/>
  <c r="G362" i="4"/>
  <c r="F364" i="4"/>
  <c r="G364" i="4"/>
  <c r="F366" i="4"/>
  <c r="G366" i="4"/>
  <c r="F368" i="4"/>
  <c r="G368" i="4"/>
  <c r="F370" i="4"/>
  <c r="G370" i="4"/>
  <c r="F372" i="4"/>
  <c r="G372" i="4"/>
  <c r="F374" i="4"/>
  <c r="G374" i="4"/>
  <c r="F376" i="4"/>
  <c r="G376" i="4"/>
  <c r="F378" i="4"/>
  <c r="G378" i="4"/>
  <c r="F380" i="4"/>
  <c r="G380" i="4"/>
  <c r="F382" i="4"/>
  <c r="G382" i="4"/>
  <c r="F384" i="4"/>
  <c r="G384" i="4"/>
  <c r="F386" i="4"/>
  <c r="G386" i="4"/>
  <c r="F388" i="4"/>
  <c r="G388" i="4"/>
  <c r="F390" i="4"/>
  <c r="G390" i="4"/>
  <c r="F392" i="4"/>
  <c r="G392" i="4"/>
  <c r="F394" i="4"/>
  <c r="G394" i="4"/>
  <c r="F396" i="4"/>
  <c r="G396" i="4"/>
  <c r="F398" i="4"/>
  <c r="G398" i="4"/>
  <c r="F400" i="4"/>
  <c r="G400" i="4"/>
  <c r="F402" i="4"/>
  <c r="G402" i="4"/>
  <c r="F404" i="4"/>
  <c r="G404" i="4"/>
  <c r="F406" i="4"/>
  <c r="G406" i="4"/>
  <c r="F408" i="4"/>
  <c r="G408" i="4"/>
  <c r="F410" i="4"/>
  <c r="G410" i="4"/>
  <c r="F412" i="4"/>
  <c r="G412" i="4"/>
  <c r="F414" i="4"/>
  <c r="G414" i="4"/>
  <c r="F416" i="4"/>
  <c r="G416" i="4"/>
  <c r="F418" i="4"/>
  <c r="G418" i="4"/>
  <c r="F420" i="4"/>
  <c r="G420" i="4"/>
  <c r="F422" i="4"/>
  <c r="G422" i="4"/>
  <c r="F424" i="4"/>
  <c r="G424" i="4"/>
  <c r="F426" i="4"/>
  <c r="G426" i="4"/>
  <c r="F428" i="4"/>
  <c r="G428" i="4"/>
  <c r="I21" i="3"/>
  <c r="I23" i="3"/>
  <c r="I24" i="3"/>
  <c r="I31" i="3"/>
  <c r="I32" i="3"/>
  <c r="I33" i="3"/>
  <c r="I34" i="3"/>
  <c r="I35" i="3"/>
  <c r="I36" i="3"/>
  <c r="I40" i="3"/>
  <c r="I43" i="3"/>
  <c r="I44" i="3"/>
  <c r="I45" i="3"/>
  <c r="I51" i="3"/>
  <c r="I52" i="3"/>
  <c r="I53" i="3"/>
  <c r="I54" i="3"/>
  <c r="I55" i="3"/>
  <c r="I56" i="3"/>
  <c r="I57" i="3"/>
  <c r="I58" i="3"/>
  <c r="I59" i="3"/>
  <c r="I60" i="3"/>
  <c r="I61" i="3"/>
  <c r="I62" i="3"/>
  <c r="I63" i="3"/>
  <c r="I70" i="3"/>
  <c r="I71" i="3"/>
  <c r="I76" i="3"/>
  <c r="I83" i="3"/>
  <c r="I84" i="3"/>
  <c r="I85" i="3"/>
  <c r="I99" i="3"/>
  <c r="I100" i="3"/>
  <c r="I101" i="3"/>
  <c r="I102" i="3"/>
  <c r="I105" i="3"/>
  <c r="I106" i="3"/>
  <c r="I110" i="3"/>
  <c r="I119" i="3"/>
  <c r="I120" i="3"/>
  <c r="I131"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9" i="3"/>
  <c r="I260" i="3"/>
  <c r="I261" i="3"/>
  <c r="I262" i="3"/>
  <c r="I263" i="3"/>
  <c r="I264" i="3"/>
  <c r="I265" i="3"/>
  <c r="I266" i="3"/>
  <c r="I267" i="3"/>
  <c r="I268" i="3"/>
  <c r="I269" i="3"/>
  <c r="I270" i="3"/>
  <c r="I271" i="3"/>
  <c r="I272" i="3"/>
  <c r="I273" i="3"/>
  <c r="I274" i="3"/>
  <c r="I275" i="3"/>
  <c r="I276" i="3"/>
  <c r="I277" i="3"/>
  <c r="I286" i="3"/>
  <c r="I287" i="3"/>
  <c r="I293" i="3"/>
  <c r="I294" i="3"/>
  <c r="I295" i="3"/>
  <c r="I298" i="3"/>
  <c r="I299" i="3"/>
  <c r="I306" i="3"/>
  <c r="I308" i="3"/>
  <c r="I319" i="3"/>
  <c r="I328" i="3"/>
  <c r="I329" i="3"/>
  <c r="I339" i="3"/>
  <c r="I355" i="3"/>
  <c r="I356" i="3"/>
  <c r="I357" i="3"/>
  <c r="I358" i="3"/>
  <c r="I359" i="3"/>
  <c r="I360" i="3"/>
  <c r="I361" i="3"/>
  <c r="I362" i="3"/>
  <c r="I363" i="3"/>
  <c r="I365" i="3"/>
  <c r="I366" i="3"/>
  <c r="I377" i="3"/>
  <c r="I378" i="3"/>
  <c r="I383" i="3"/>
  <c r="I391" i="3"/>
  <c r="I408" i="3"/>
  <c r="I420" i="3"/>
  <c r="I421" i="3"/>
  <c r="K7" i="3"/>
  <c r="K12" i="3"/>
  <c r="K15" i="3"/>
  <c r="K19" i="3"/>
  <c r="K23" i="3"/>
  <c r="K27" i="3"/>
  <c r="K31" i="3"/>
  <c r="K35" i="3"/>
  <c r="K39" i="3"/>
  <c r="K43" i="3"/>
  <c r="K52" i="3"/>
  <c r="K56" i="3"/>
  <c r="K60" i="3"/>
  <c r="K64" i="3"/>
  <c r="K68" i="3"/>
  <c r="K72" i="3"/>
  <c r="K76" i="3"/>
  <c r="K80" i="3"/>
  <c r="K84" i="3"/>
  <c r="K88" i="3"/>
  <c r="K92" i="3"/>
  <c r="K96" i="3"/>
  <c r="K100" i="3"/>
  <c r="K104" i="3"/>
  <c r="K108" i="3"/>
  <c r="K112" i="3"/>
  <c r="K116" i="3"/>
  <c r="K120" i="3"/>
  <c r="K124" i="3"/>
  <c r="K128" i="3"/>
  <c r="K132" i="3"/>
  <c r="K136" i="3"/>
  <c r="K140" i="3"/>
  <c r="K144" i="3"/>
  <c r="K148" i="3"/>
  <c r="K152" i="3"/>
  <c r="K156" i="3"/>
  <c r="K160" i="3"/>
  <c r="K164" i="3"/>
  <c r="K171" i="3"/>
  <c r="K172" i="3"/>
  <c r="K173" i="3"/>
  <c r="K178" i="3"/>
  <c r="K179" i="3"/>
  <c r="K180" i="3"/>
  <c r="K186" i="3"/>
  <c r="K187" i="3"/>
  <c r="K188" i="3"/>
  <c r="K194" i="3"/>
  <c r="K195" i="3"/>
  <c r="K196" i="3"/>
  <c r="K202" i="3"/>
  <c r="K203" i="3"/>
  <c r="K204" i="3"/>
  <c r="K210" i="3"/>
  <c r="K211" i="3"/>
  <c r="K212" i="3"/>
  <c r="K218" i="3"/>
  <c r="K219" i="3"/>
  <c r="K220" i="3"/>
  <c r="K226" i="3"/>
  <c r="K227" i="3"/>
  <c r="K228" i="3"/>
  <c r="K233" i="3"/>
  <c r="K234" i="3"/>
  <c r="K235" i="3"/>
  <c r="K241" i="3"/>
  <c r="K242" i="3"/>
  <c r="K243" i="3"/>
  <c r="K249" i="3"/>
  <c r="K250" i="3"/>
  <c r="K257" i="3"/>
  <c r="K258" i="3"/>
  <c r="K259" i="3"/>
  <c r="K265" i="3"/>
  <c r="K266" i="3"/>
  <c r="K267" i="3"/>
  <c r="K273" i="3"/>
  <c r="K274" i="3"/>
  <c r="K275" i="3"/>
  <c r="K279" i="3"/>
  <c r="K280" i="3"/>
  <c r="K287" i="3"/>
  <c r="K288" i="3"/>
  <c r="K293" i="3"/>
  <c r="K300" i="3"/>
  <c r="K301" i="3"/>
  <c r="K308" i="3"/>
  <c r="K309" i="3"/>
  <c r="K316" i="3"/>
  <c r="K317" i="3"/>
  <c r="K323" i="3"/>
  <c r="K330" i="3"/>
  <c r="K331" i="3"/>
  <c r="K338" i="3"/>
  <c r="K339" i="3"/>
  <c r="K346" i="3"/>
  <c r="K347" i="3"/>
  <c r="K354" i="3"/>
  <c r="K355" i="3"/>
  <c r="K356" i="3"/>
  <c r="K362" i="3"/>
  <c r="K363" i="3"/>
  <c r="K370" i="3"/>
  <c r="K371" i="3"/>
  <c r="K378" i="3"/>
  <c r="K379" i="3"/>
  <c r="K386" i="3"/>
  <c r="K387" i="3"/>
  <c r="K394" i="3"/>
  <c r="K395" i="3"/>
  <c r="K402" i="3"/>
  <c r="K403" i="3"/>
  <c r="K410" i="3"/>
  <c r="K411" i="3"/>
  <c r="K418" i="3"/>
  <c r="K419" i="3"/>
  <c r="K426" i="3"/>
  <c r="K427" i="3"/>
  <c r="K428" i="3"/>
  <c r="K429" i="3"/>
  <c r="F167" i="4"/>
  <c r="F169" i="4"/>
  <c r="F171" i="4"/>
  <c r="F173" i="4"/>
  <c r="F430" i="4"/>
  <c r="G430" i="4"/>
  <c r="G6" i="4"/>
  <c r="G7" i="4"/>
  <c r="G9" i="4"/>
  <c r="G11" i="4"/>
  <c r="G13" i="4"/>
  <c r="G15" i="4"/>
  <c r="G17" i="4"/>
  <c r="G19" i="4"/>
  <c r="G21" i="4"/>
  <c r="G23" i="4"/>
  <c r="G25" i="4"/>
  <c r="G27" i="4"/>
  <c r="G29" i="4"/>
  <c r="G31" i="4"/>
  <c r="G33" i="4"/>
  <c r="G35" i="4"/>
  <c r="G37" i="4"/>
  <c r="G39" i="4"/>
  <c r="G41" i="4"/>
  <c r="G43" i="4"/>
  <c r="G45" i="4"/>
  <c r="G47" i="4"/>
  <c r="G49" i="4"/>
  <c r="G51" i="4"/>
  <c r="G53" i="4"/>
  <c r="G55" i="4"/>
  <c r="G57" i="4"/>
  <c r="G59" i="4"/>
  <c r="G61" i="4"/>
  <c r="G63" i="4"/>
  <c r="G65" i="4"/>
  <c r="G67" i="4"/>
  <c r="G69" i="4"/>
  <c r="G71" i="4"/>
  <c r="G73" i="4"/>
  <c r="G75" i="4"/>
  <c r="G77" i="4"/>
  <c r="G79" i="4"/>
  <c r="G81" i="4"/>
  <c r="G83" i="4"/>
  <c r="G85" i="4"/>
  <c r="G87" i="4"/>
  <c r="G89" i="4"/>
  <c r="G91" i="4"/>
  <c r="G93" i="4"/>
  <c r="G95" i="4"/>
  <c r="G97" i="4"/>
  <c r="G99" i="4"/>
  <c r="G101" i="4"/>
  <c r="G103" i="4"/>
  <c r="G105" i="4"/>
  <c r="G107" i="4"/>
  <c r="G109" i="4"/>
  <c r="G111" i="4"/>
  <c r="G113" i="4"/>
  <c r="G115" i="4"/>
  <c r="G117" i="4"/>
  <c r="G119" i="4"/>
  <c r="G121" i="4"/>
  <c r="G123" i="4"/>
  <c r="G125" i="4"/>
  <c r="G127" i="4"/>
  <c r="G129" i="4"/>
  <c r="G131" i="4"/>
  <c r="G133" i="4"/>
  <c r="G135" i="4"/>
  <c r="G137" i="4"/>
  <c r="G139" i="4"/>
  <c r="G141" i="4"/>
  <c r="G143" i="4"/>
  <c r="G145" i="4"/>
  <c r="G147" i="4"/>
  <c r="G149" i="4"/>
  <c r="G151" i="4"/>
  <c r="G153" i="4"/>
  <c r="G155" i="4"/>
  <c r="G157" i="4"/>
  <c r="G159" i="4"/>
  <c r="G161" i="4"/>
  <c r="G163" i="4"/>
  <c r="G165" i="4"/>
  <c r="G167" i="4"/>
  <c r="G169" i="4"/>
  <c r="G171" i="4"/>
  <c r="G173" i="4"/>
  <c r="F175" i="4"/>
  <c r="G175" i="4"/>
  <c r="F177" i="4"/>
  <c r="G177" i="4"/>
  <c r="F179" i="4"/>
  <c r="G179" i="4"/>
  <c r="F181" i="4"/>
  <c r="G181" i="4"/>
  <c r="F183" i="4"/>
  <c r="G183" i="4"/>
  <c r="F185" i="4"/>
  <c r="G185" i="4"/>
  <c r="F187" i="4"/>
  <c r="G187" i="4"/>
  <c r="F189" i="4"/>
  <c r="G189" i="4"/>
  <c r="F191" i="4"/>
  <c r="G191" i="4"/>
  <c r="F193" i="4"/>
  <c r="G193" i="4"/>
  <c r="F195" i="4"/>
  <c r="G195" i="4"/>
  <c r="F197" i="4"/>
  <c r="G197" i="4"/>
  <c r="F199" i="4"/>
  <c r="G199" i="4"/>
  <c r="F201" i="4"/>
  <c r="G201" i="4"/>
  <c r="F203" i="4"/>
  <c r="G203" i="4"/>
  <c r="F205" i="4"/>
  <c r="G205" i="4"/>
  <c r="F207" i="4"/>
  <c r="G207" i="4"/>
  <c r="F209" i="4"/>
  <c r="G209" i="4"/>
  <c r="F211" i="4"/>
  <c r="G211" i="4"/>
  <c r="F213" i="4"/>
  <c r="G213" i="4"/>
  <c r="F215" i="4"/>
  <c r="G215" i="4"/>
  <c r="F217" i="4"/>
  <c r="G217" i="4"/>
  <c r="F219" i="4"/>
  <c r="G219" i="4"/>
  <c r="F221" i="4"/>
  <c r="G221" i="4"/>
  <c r="F223" i="4"/>
  <c r="G223" i="4"/>
  <c r="F225" i="4"/>
  <c r="G225" i="4"/>
  <c r="F227" i="4"/>
  <c r="G227" i="4"/>
  <c r="F229" i="4"/>
  <c r="G229" i="4"/>
  <c r="F231" i="4"/>
  <c r="G231" i="4"/>
  <c r="F233" i="4"/>
  <c r="G233" i="4"/>
  <c r="F235" i="4"/>
  <c r="G235" i="4"/>
  <c r="F237" i="4"/>
  <c r="G237" i="4"/>
  <c r="F239" i="4"/>
  <c r="G239" i="4"/>
  <c r="F241" i="4"/>
  <c r="G241" i="4"/>
  <c r="F243" i="4"/>
  <c r="G243" i="4"/>
  <c r="F245" i="4"/>
  <c r="G245" i="4"/>
  <c r="F247" i="4"/>
  <c r="G247" i="4"/>
  <c r="F249" i="4"/>
  <c r="G249" i="4"/>
  <c r="F251" i="4"/>
  <c r="G251" i="4"/>
  <c r="F253" i="4"/>
  <c r="G253" i="4"/>
  <c r="F255" i="4"/>
  <c r="G255" i="4"/>
  <c r="F257" i="4"/>
  <c r="G257" i="4"/>
  <c r="F259" i="4"/>
  <c r="G259" i="4"/>
  <c r="F261" i="4"/>
  <c r="G261" i="4"/>
  <c r="F263" i="4"/>
  <c r="G263" i="4"/>
  <c r="F265" i="4"/>
  <c r="G265" i="4"/>
  <c r="F267" i="4"/>
  <c r="G267" i="4"/>
  <c r="F269" i="4"/>
  <c r="G269" i="4"/>
  <c r="F271" i="4"/>
  <c r="G271" i="4"/>
  <c r="F273" i="4"/>
  <c r="G273" i="4"/>
  <c r="F275" i="4"/>
  <c r="G275" i="4"/>
  <c r="F277" i="4"/>
  <c r="G277" i="4"/>
  <c r="F279" i="4"/>
  <c r="G279" i="4"/>
  <c r="F281" i="4"/>
  <c r="G281" i="4"/>
  <c r="F283" i="4"/>
  <c r="G283" i="4"/>
  <c r="F285" i="4"/>
  <c r="G285" i="4"/>
  <c r="F287" i="4"/>
  <c r="G287" i="4"/>
  <c r="F289" i="4"/>
  <c r="G289" i="4"/>
  <c r="F291" i="4"/>
  <c r="G291" i="4"/>
  <c r="F293" i="4"/>
  <c r="G293" i="4"/>
  <c r="F295" i="4"/>
  <c r="G295" i="4"/>
  <c r="F297" i="4"/>
  <c r="G297" i="4"/>
  <c r="F299" i="4"/>
  <c r="G299" i="4"/>
  <c r="F301" i="4"/>
  <c r="G301" i="4"/>
  <c r="F303" i="4"/>
  <c r="G303" i="4"/>
  <c r="F305" i="4"/>
  <c r="G305" i="4"/>
  <c r="F307" i="4"/>
  <c r="G307" i="4"/>
  <c r="F309" i="4"/>
  <c r="G309" i="4"/>
  <c r="F311" i="4"/>
  <c r="G311" i="4"/>
  <c r="F313" i="4"/>
  <c r="G313" i="4"/>
  <c r="F315" i="4"/>
  <c r="G315" i="4"/>
  <c r="F317" i="4"/>
  <c r="G317" i="4"/>
  <c r="F319" i="4"/>
  <c r="G319" i="4"/>
  <c r="F321" i="4"/>
  <c r="G321" i="4"/>
  <c r="F323" i="4"/>
  <c r="G323" i="4"/>
  <c r="F325" i="4"/>
  <c r="G325" i="4"/>
  <c r="F327" i="4"/>
  <c r="G327" i="4"/>
  <c r="F329" i="4"/>
  <c r="G329" i="4"/>
  <c r="F331" i="4"/>
  <c r="G331" i="4"/>
  <c r="F333" i="4"/>
  <c r="G333" i="4"/>
  <c r="F335" i="4"/>
  <c r="G335" i="4"/>
  <c r="F337" i="4"/>
  <c r="G337" i="4"/>
  <c r="F339" i="4"/>
  <c r="G339" i="4"/>
  <c r="F341" i="4"/>
  <c r="G341" i="4"/>
  <c r="F343" i="4"/>
  <c r="G343" i="4"/>
  <c r="F345" i="4"/>
  <c r="G345" i="4"/>
  <c r="F347" i="4"/>
  <c r="G347" i="4"/>
  <c r="F349" i="4"/>
  <c r="G349" i="4"/>
  <c r="F351" i="4"/>
  <c r="G351" i="4"/>
  <c r="F353" i="4"/>
  <c r="G353" i="4"/>
  <c r="F355" i="4"/>
  <c r="G355" i="4"/>
  <c r="F357" i="4"/>
  <c r="G357" i="4"/>
  <c r="F359" i="4"/>
  <c r="G359" i="4"/>
  <c r="F361" i="4"/>
  <c r="G361" i="4"/>
  <c r="F363" i="4"/>
  <c r="G363" i="4"/>
  <c r="F365" i="4"/>
  <c r="G365" i="4"/>
  <c r="F367" i="4"/>
  <c r="G367" i="4"/>
  <c r="F369" i="4"/>
  <c r="G369" i="4"/>
  <c r="F371" i="4"/>
  <c r="G371" i="4"/>
  <c r="F373" i="4"/>
  <c r="G373" i="4"/>
  <c r="F375" i="4"/>
  <c r="G375" i="4"/>
  <c r="F377" i="4"/>
  <c r="G377" i="4"/>
  <c r="F379" i="4"/>
  <c r="G379" i="4"/>
  <c r="F381" i="4"/>
  <c r="G381" i="4"/>
  <c r="F383" i="4"/>
  <c r="G383" i="4"/>
  <c r="F385" i="4"/>
  <c r="G385" i="4"/>
  <c r="F387" i="4"/>
  <c r="G387" i="4"/>
  <c r="F389" i="4"/>
  <c r="G389" i="4"/>
  <c r="F391" i="4"/>
  <c r="G391" i="4"/>
  <c r="F393" i="4"/>
  <c r="G393" i="4"/>
  <c r="F395" i="4"/>
  <c r="G395" i="4"/>
  <c r="F397" i="4"/>
  <c r="G397" i="4"/>
  <c r="F399" i="4"/>
  <c r="G399" i="4"/>
  <c r="F401" i="4"/>
  <c r="G401" i="4"/>
  <c r="F403" i="4"/>
  <c r="G403" i="4"/>
  <c r="F405" i="4"/>
  <c r="G405" i="4"/>
  <c r="F407" i="4"/>
  <c r="G407" i="4"/>
  <c r="F409" i="4"/>
  <c r="G409" i="4"/>
  <c r="F411" i="4"/>
  <c r="G411" i="4"/>
  <c r="F413" i="4"/>
  <c r="G413" i="4"/>
  <c r="F415" i="4"/>
  <c r="G415" i="4"/>
  <c r="F417" i="4"/>
  <c r="G417" i="4"/>
  <c r="F419" i="4"/>
  <c r="G419" i="4"/>
  <c r="F421" i="4"/>
  <c r="G421" i="4"/>
  <c r="F423" i="4"/>
  <c r="G423" i="4"/>
  <c r="F425" i="4"/>
  <c r="G425" i="4"/>
  <c r="F427" i="4"/>
  <c r="G427" i="4"/>
  <c r="F429" i="4"/>
  <c r="G429" i="4"/>
  <c r="K170" i="3"/>
  <c r="K174" i="3"/>
  <c r="K177" i="3"/>
  <c r="K181" i="3"/>
  <c r="K185" i="3"/>
  <c r="K189" i="3"/>
  <c r="K193" i="3"/>
  <c r="K197" i="3"/>
  <c r="K201" i="3"/>
  <c r="K205" i="3"/>
  <c r="K209" i="3"/>
  <c r="K213" i="3"/>
  <c r="K217" i="3"/>
  <c r="K221" i="3"/>
  <c r="K225" i="3"/>
  <c r="K232" i="3"/>
  <c r="K236" i="3"/>
  <c r="K240" i="3"/>
  <c r="K244" i="3"/>
  <c r="K248" i="3"/>
  <c r="K252" i="3"/>
  <c r="K260" i="3"/>
  <c r="K264" i="3"/>
  <c r="K268" i="3"/>
  <c r="K272" i="3"/>
  <c r="K276" i="3"/>
  <c r="K282" i="3"/>
  <c r="K286" i="3"/>
  <c r="K290" i="3"/>
  <c r="K295" i="3"/>
  <c r="K299" i="3"/>
  <c r="K303" i="3"/>
  <c r="K307" i="3"/>
  <c r="K311" i="3"/>
  <c r="K315" i="3"/>
  <c r="K319" i="3"/>
  <c r="K322" i="3"/>
  <c r="K325" i="3"/>
  <c r="K329" i="3"/>
  <c r="K333" i="3"/>
  <c r="K337" i="3"/>
  <c r="K341" i="3"/>
  <c r="K345" i="3"/>
  <c r="K349" i="3"/>
  <c r="K353" i="3"/>
  <c r="K357" i="3"/>
  <c r="K361" i="3"/>
  <c r="K365" i="3"/>
  <c r="K369" i="3"/>
  <c r="K373" i="3"/>
  <c r="K377" i="3"/>
  <c r="K381" i="3"/>
  <c r="K385" i="3"/>
  <c r="K389" i="3"/>
  <c r="K393" i="3"/>
  <c r="K397" i="3"/>
  <c r="K401" i="3"/>
  <c r="K405" i="3"/>
  <c r="K409" i="3"/>
  <c r="K413" i="3"/>
  <c r="K417" i="3"/>
  <c r="K421" i="3"/>
  <c r="K425" i="3"/>
  <c r="E7" i="4"/>
  <c r="E9" i="4"/>
  <c r="E11" i="4"/>
  <c r="E13" i="4"/>
  <c r="E15" i="4"/>
  <c r="E17" i="4"/>
  <c r="E19" i="4"/>
  <c r="E21" i="4"/>
  <c r="E23" i="4"/>
  <c r="E25" i="4"/>
  <c r="E27" i="4"/>
  <c r="E29" i="4"/>
  <c r="E31" i="4"/>
  <c r="E33" i="4"/>
  <c r="E35" i="4"/>
  <c r="E37" i="4"/>
  <c r="E39" i="4"/>
  <c r="E41" i="4"/>
  <c r="E43" i="4"/>
  <c r="E45" i="4"/>
  <c r="E47" i="4"/>
  <c r="E49" i="4"/>
  <c r="E51" i="4"/>
  <c r="E53" i="4"/>
  <c r="E55" i="4"/>
  <c r="E57" i="4"/>
  <c r="E59" i="4"/>
  <c r="E61" i="4"/>
  <c r="E63" i="4"/>
  <c r="E65" i="4"/>
  <c r="E67" i="4"/>
  <c r="E69" i="4"/>
  <c r="E71" i="4"/>
  <c r="E73" i="4"/>
  <c r="E75" i="4"/>
  <c r="E77" i="4"/>
  <c r="E79" i="4"/>
  <c r="E81" i="4"/>
  <c r="E83" i="4"/>
  <c r="E85" i="4"/>
  <c r="E87" i="4"/>
  <c r="E89" i="4"/>
  <c r="E91" i="4"/>
  <c r="E93" i="4"/>
  <c r="E95" i="4"/>
  <c r="E97" i="4"/>
  <c r="E99" i="4"/>
  <c r="E101" i="4"/>
  <c r="E103" i="4"/>
  <c r="E105" i="4"/>
  <c r="E107" i="4"/>
  <c r="E109" i="4"/>
  <c r="E111" i="4"/>
  <c r="E113" i="4"/>
  <c r="E115" i="4"/>
  <c r="E117" i="4"/>
  <c r="E119" i="4"/>
  <c r="E121" i="4"/>
  <c r="E123" i="4"/>
  <c r="E125" i="4"/>
  <c r="E127" i="4"/>
  <c r="E129" i="4"/>
  <c r="E131" i="4"/>
  <c r="E133" i="4"/>
  <c r="E135" i="4"/>
  <c r="E137" i="4"/>
  <c r="E139" i="4"/>
  <c r="E141" i="4"/>
  <c r="E143" i="4"/>
  <c r="E145" i="4"/>
  <c r="E147" i="4"/>
  <c r="E149" i="4"/>
  <c r="E151" i="4"/>
  <c r="E153" i="4"/>
  <c r="E155" i="4"/>
  <c r="E157" i="4"/>
  <c r="E159" i="4"/>
  <c r="E161" i="4"/>
  <c r="E163" i="4"/>
  <c r="E165" i="4"/>
  <c r="E167" i="4"/>
  <c r="E169" i="4"/>
  <c r="E171" i="4"/>
  <c r="E173" i="4"/>
  <c r="E175" i="4"/>
  <c r="E177" i="4"/>
  <c r="E179" i="4"/>
  <c r="E181" i="4"/>
  <c r="E183" i="4"/>
  <c r="E185" i="4"/>
  <c r="E187" i="4"/>
  <c r="E189" i="4"/>
  <c r="E191" i="4"/>
  <c r="E193" i="4"/>
  <c r="E195" i="4"/>
  <c r="E197" i="4"/>
  <c r="E199" i="4"/>
  <c r="E201" i="4"/>
  <c r="E203" i="4"/>
  <c r="E205" i="4"/>
  <c r="E207" i="4"/>
  <c r="E209" i="4"/>
  <c r="E211" i="4"/>
  <c r="E213" i="4"/>
  <c r="E215" i="4"/>
  <c r="E217" i="4"/>
  <c r="E219" i="4"/>
  <c r="E221" i="4"/>
  <c r="E223" i="4"/>
  <c r="E225" i="4"/>
  <c r="E227" i="4"/>
  <c r="E229" i="4"/>
  <c r="E231" i="4"/>
  <c r="E233" i="4"/>
  <c r="E235" i="4"/>
  <c r="E237" i="4"/>
  <c r="E239" i="4"/>
  <c r="E241" i="4"/>
  <c r="E243" i="4"/>
  <c r="E245" i="4"/>
  <c r="E247" i="4"/>
  <c r="E249" i="4"/>
  <c r="E251" i="4"/>
  <c r="E253" i="4"/>
  <c r="E255" i="4"/>
  <c r="E257" i="4"/>
  <c r="E259" i="4"/>
  <c r="E261" i="4"/>
  <c r="E263" i="4"/>
  <c r="E265" i="4"/>
  <c r="E267" i="4"/>
  <c r="E269" i="4"/>
  <c r="E271" i="4"/>
  <c r="E273" i="4"/>
  <c r="E275" i="4"/>
  <c r="E277" i="4"/>
  <c r="E279" i="4"/>
  <c r="E281" i="4"/>
  <c r="E283" i="4"/>
  <c r="E285" i="4"/>
  <c r="E287" i="4"/>
  <c r="E289" i="4"/>
  <c r="E291" i="4"/>
  <c r="E293" i="4"/>
  <c r="E295" i="4"/>
  <c r="E297" i="4"/>
  <c r="E299" i="4"/>
  <c r="E301" i="4"/>
  <c r="E303" i="4"/>
  <c r="E305" i="4"/>
  <c r="E307" i="4"/>
  <c r="E309" i="4"/>
  <c r="E311" i="4"/>
  <c r="E313" i="4"/>
  <c r="E315" i="4"/>
  <c r="E317" i="4"/>
  <c r="E319" i="4"/>
  <c r="E321" i="4"/>
  <c r="E323" i="4"/>
  <c r="E325" i="4"/>
  <c r="E327" i="4"/>
  <c r="E329" i="4"/>
  <c r="E331" i="4"/>
  <c r="E333" i="4"/>
  <c r="E335" i="4"/>
  <c r="E337" i="4"/>
  <c r="E339" i="4"/>
  <c r="E341" i="4"/>
  <c r="E343" i="4"/>
  <c r="E345" i="4"/>
  <c r="E347" i="4"/>
  <c r="E349" i="4"/>
  <c r="E351" i="4"/>
  <c r="E353" i="4"/>
  <c r="E355" i="4"/>
  <c r="E357" i="4"/>
  <c r="E359" i="4"/>
  <c r="E361" i="4"/>
  <c r="E363" i="4"/>
  <c r="E365" i="4"/>
  <c r="E367" i="4"/>
  <c r="E369" i="4"/>
  <c r="E371" i="4"/>
  <c r="E373" i="4"/>
  <c r="E375" i="4"/>
  <c r="E377" i="4"/>
  <c r="E379" i="4"/>
  <c r="E381" i="4"/>
  <c r="E383" i="4"/>
  <c r="E385" i="4"/>
  <c r="E387" i="4"/>
  <c r="E389" i="4"/>
  <c r="E391" i="4"/>
  <c r="E393" i="4"/>
  <c r="E395" i="4"/>
  <c r="E397" i="4"/>
  <c r="E399" i="4"/>
  <c r="E401" i="4"/>
  <c r="E403" i="4"/>
  <c r="E405" i="4"/>
  <c r="E407" i="4"/>
  <c r="E409" i="4"/>
  <c r="E411" i="4"/>
  <c r="E413" i="4"/>
  <c r="E415" i="4"/>
  <c r="E417" i="4"/>
  <c r="E419" i="4"/>
  <c r="E421" i="4"/>
  <c r="E423" i="4"/>
  <c r="E425" i="4"/>
  <c r="E427" i="4"/>
  <c r="E429" i="4"/>
  <c r="F429" i="3"/>
  <c r="F344" i="3"/>
  <c r="F346" i="3"/>
  <c r="F348" i="3"/>
  <c r="F350" i="3"/>
  <c r="F352" i="3"/>
  <c r="F354" i="3"/>
  <c r="F356" i="3"/>
  <c r="F358" i="3"/>
  <c r="F360" i="3"/>
  <c r="F362" i="3"/>
  <c r="F364" i="3"/>
  <c r="F366" i="3"/>
  <c r="F368" i="3"/>
  <c r="F370" i="3"/>
  <c r="F372" i="3"/>
  <c r="F374" i="3"/>
  <c r="F376" i="3"/>
  <c r="F378" i="3"/>
  <c r="F380" i="3"/>
  <c r="F382" i="3"/>
  <c r="F384" i="3"/>
  <c r="F386" i="3"/>
  <c r="F388" i="3"/>
  <c r="F390" i="3"/>
  <c r="F392" i="3"/>
  <c r="F394" i="3"/>
  <c r="F396" i="3"/>
  <c r="F398" i="3"/>
  <c r="F400" i="3"/>
  <c r="F402" i="3"/>
  <c r="F404" i="3"/>
  <c r="F406" i="3"/>
  <c r="F408" i="3"/>
  <c r="F410" i="3"/>
  <c r="F412" i="3"/>
  <c r="F414" i="3"/>
  <c r="F416" i="3"/>
  <c r="F418" i="3"/>
  <c r="F420" i="3"/>
  <c r="F422" i="3"/>
  <c r="F424" i="3"/>
  <c r="F426" i="3"/>
  <c r="F428" i="3"/>
  <c r="F430" i="3"/>
  <c r="F7" i="3"/>
  <c r="F9" i="3"/>
  <c r="F11" i="3"/>
  <c r="F13" i="3"/>
  <c r="F15" i="3"/>
  <c r="F17" i="3"/>
  <c r="F19" i="3"/>
  <c r="F21" i="3"/>
  <c r="F23" i="3"/>
  <c r="F25" i="3"/>
  <c r="F27" i="3"/>
  <c r="F29" i="3"/>
  <c r="F31" i="3"/>
  <c r="F33" i="3"/>
  <c r="F35" i="3"/>
  <c r="F37" i="3"/>
  <c r="F39" i="3"/>
  <c r="F41" i="3"/>
  <c r="F43" i="3"/>
  <c r="F45" i="3"/>
  <c r="F47" i="3"/>
  <c r="F49" i="3"/>
  <c r="F51" i="3"/>
  <c r="F53" i="3"/>
  <c r="F55" i="3"/>
  <c r="F57" i="3"/>
  <c r="F59" i="3"/>
  <c r="F61" i="3"/>
  <c r="F63" i="3"/>
  <c r="F65" i="3"/>
  <c r="F67" i="3"/>
  <c r="F69" i="3"/>
  <c r="F71" i="3"/>
  <c r="F73" i="3"/>
  <c r="F75" i="3"/>
  <c r="F77" i="3"/>
  <c r="F79" i="3"/>
  <c r="F81" i="3"/>
  <c r="F83" i="3"/>
  <c r="F85" i="3"/>
  <c r="F87" i="3"/>
  <c r="F89" i="3"/>
  <c r="F91" i="3"/>
  <c r="F93" i="3"/>
  <c r="F95" i="3"/>
  <c r="F97" i="3"/>
  <c r="F99" i="3"/>
  <c r="F101" i="3"/>
  <c r="F103" i="3"/>
  <c r="F105" i="3"/>
  <c r="F107" i="3"/>
  <c r="F109" i="3"/>
  <c r="F111" i="3"/>
  <c r="F113" i="3"/>
  <c r="F115" i="3"/>
  <c r="F117" i="3"/>
  <c r="F119" i="3"/>
  <c r="F121" i="3"/>
  <c r="F123" i="3"/>
  <c r="F125" i="3"/>
  <c r="F127" i="3"/>
  <c r="F129" i="3"/>
  <c r="F131" i="3"/>
  <c r="F133" i="3"/>
  <c r="F135" i="3"/>
  <c r="F137" i="3"/>
  <c r="F139" i="3"/>
  <c r="F141" i="3"/>
  <c r="F143" i="3"/>
  <c r="F145" i="3"/>
  <c r="F147" i="3"/>
  <c r="F149" i="3"/>
  <c r="F151" i="3"/>
  <c r="F153" i="3"/>
  <c r="F155" i="3"/>
  <c r="F157" i="3"/>
  <c r="F159" i="3"/>
  <c r="F161" i="3"/>
  <c r="F163" i="3"/>
  <c r="F165" i="3"/>
  <c r="F167" i="3"/>
  <c r="F169" i="3"/>
  <c r="F171" i="3"/>
  <c r="F173" i="3"/>
  <c r="F175" i="3"/>
  <c r="F177" i="3"/>
  <c r="F179" i="3"/>
  <c r="F181" i="3"/>
  <c r="F183" i="3"/>
  <c r="F185" i="3"/>
  <c r="F187" i="3"/>
  <c r="F189" i="3"/>
  <c r="F191" i="3"/>
  <c r="F193" i="3"/>
  <c r="F195" i="3"/>
  <c r="F197" i="3"/>
  <c r="F199" i="3"/>
  <c r="F201" i="3"/>
  <c r="F203" i="3"/>
  <c r="F205" i="3"/>
  <c r="F207" i="3"/>
  <c r="F209" i="3"/>
  <c r="F211" i="3"/>
  <c r="F213" i="3"/>
  <c r="F215" i="3"/>
  <c r="F217" i="3"/>
  <c r="F219" i="3"/>
  <c r="F221" i="3"/>
  <c r="F223" i="3"/>
  <c r="F225" i="3"/>
  <c r="F227" i="3"/>
  <c r="F229" i="3"/>
  <c r="F231" i="3"/>
  <c r="F233" i="3"/>
  <c r="F235" i="3"/>
  <c r="F237" i="3"/>
  <c r="F239" i="3"/>
  <c r="F241" i="3"/>
  <c r="F243" i="3"/>
  <c r="F245" i="3"/>
  <c r="F247" i="3"/>
  <c r="F249" i="3"/>
  <c r="F251" i="3"/>
  <c r="F253" i="3"/>
  <c r="F255" i="3"/>
  <c r="F257" i="3"/>
  <c r="F259" i="3"/>
  <c r="F261" i="3"/>
  <c r="F263" i="3"/>
  <c r="F265" i="3"/>
  <c r="F267" i="3"/>
  <c r="F269" i="3"/>
  <c r="F271" i="3"/>
  <c r="F273" i="3"/>
  <c r="F275" i="3"/>
  <c r="F277" i="3"/>
  <c r="F279" i="3"/>
  <c r="F281" i="3"/>
  <c r="F283" i="3"/>
  <c r="F285" i="3"/>
  <c r="F287" i="3"/>
  <c r="F289" i="3"/>
  <c r="F291" i="3"/>
  <c r="F293" i="3"/>
  <c r="F295" i="3"/>
  <c r="F297" i="3"/>
  <c r="F299" i="3"/>
  <c r="F301" i="3"/>
  <c r="F303" i="3"/>
  <c r="F305" i="3"/>
  <c r="F307" i="3"/>
  <c r="F309" i="3"/>
  <c r="F311" i="3"/>
  <c r="F313" i="3"/>
  <c r="F315" i="3"/>
  <c r="F317" i="3"/>
  <c r="F319" i="3"/>
  <c r="F321" i="3"/>
  <c r="F323" i="3"/>
  <c r="F325" i="3"/>
  <c r="F327" i="3"/>
  <c r="F329" i="3"/>
  <c r="F331" i="3"/>
  <c r="F333" i="3"/>
  <c r="F335" i="3"/>
  <c r="F337" i="3"/>
  <c r="F339" i="3"/>
  <c r="F341" i="3"/>
  <c r="F343" i="3"/>
  <c r="F345" i="3"/>
  <c r="F347" i="3"/>
  <c r="F349" i="3"/>
  <c r="F351" i="3"/>
  <c r="F353" i="3"/>
  <c r="F355" i="3"/>
  <c r="F357" i="3"/>
  <c r="F359" i="3"/>
  <c r="F361" i="3"/>
  <c r="F363" i="3"/>
  <c r="F365" i="3"/>
  <c r="F367" i="3"/>
  <c r="F369" i="3"/>
  <c r="F371" i="3"/>
  <c r="F373" i="3"/>
  <c r="F375" i="3"/>
  <c r="F377" i="3"/>
  <c r="F379" i="3"/>
  <c r="F381" i="3"/>
  <c r="F383" i="3"/>
  <c r="F385" i="3"/>
  <c r="F387" i="3"/>
  <c r="F389" i="3"/>
  <c r="F391" i="3"/>
  <c r="F393" i="3"/>
  <c r="F395" i="3"/>
  <c r="F397" i="3"/>
  <c r="F399" i="3"/>
  <c r="F401" i="3"/>
  <c r="F403" i="3"/>
  <c r="F405" i="3"/>
  <c r="F407" i="3"/>
  <c r="F409" i="3"/>
  <c r="F411" i="3"/>
  <c r="F413" i="3"/>
  <c r="F415" i="3"/>
  <c r="F417" i="3"/>
  <c r="F419" i="3"/>
  <c r="F421" i="3"/>
  <c r="F423" i="3"/>
  <c r="F425" i="3"/>
  <c r="F427" i="3"/>
  <c r="B14" i="6"/>
  <c r="C11" i="6"/>
  <c r="C14" i="6"/>
  <c r="C15" i="6"/>
  <c r="B19" i="6"/>
  <c r="B21" i="6" s="1"/>
  <c r="B25" i="6"/>
  <c r="B26" i="6" s="1"/>
  <c r="C26" i="6"/>
  <c r="C20" i="6"/>
  <c r="B429" i="3"/>
  <c r="B427" i="3"/>
  <c r="B425" i="3"/>
  <c r="B423" i="3"/>
  <c r="B421" i="3"/>
  <c r="B419" i="3"/>
  <c r="B417" i="3"/>
  <c r="B415" i="3"/>
  <c r="B413" i="3"/>
  <c r="B411" i="3"/>
  <c r="B409" i="3"/>
  <c r="B407" i="3"/>
  <c r="B405" i="3"/>
  <c r="B403" i="3"/>
  <c r="B401" i="3"/>
  <c r="B399" i="3"/>
  <c r="B397" i="3"/>
  <c r="B395" i="3"/>
  <c r="B393" i="3"/>
  <c r="B391" i="3"/>
  <c r="B389" i="3"/>
  <c r="B387" i="3"/>
  <c r="B385" i="3"/>
  <c r="B383" i="3"/>
  <c r="B381" i="3"/>
  <c r="B379" i="3"/>
  <c r="B377" i="3"/>
  <c r="B375" i="3"/>
  <c r="B373" i="3"/>
  <c r="B371" i="3"/>
  <c r="B369" i="3"/>
  <c r="B367" i="3"/>
  <c r="B365" i="3"/>
  <c r="B363" i="3"/>
  <c r="B361" i="3"/>
  <c r="B359" i="3"/>
  <c r="B357" i="3"/>
  <c r="B355" i="3"/>
  <c r="B353" i="3"/>
  <c r="B351" i="3"/>
  <c r="B349" i="3"/>
  <c r="B347" i="3"/>
  <c r="B345" i="3"/>
  <c r="B343" i="3"/>
  <c r="B341" i="3"/>
  <c r="B339" i="3"/>
  <c r="B337" i="3"/>
  <c r="B335" i="3"/>
  <c r="B333" i="3"/>
  <c r="B331" i="3"/>
  <c r="B329" i="3"/>
  <c r="B327" i="3"/>
  <c r="B325" i="3"/>
  <c r="B323" i="3"/>
  <c r="B321" i="3"/>
  <c r="B319" i="3"/>
  <c r="B317" i="3"/>
  <c r="B315" i="3"/>
  <c r="B313" i="3"/>
  <c r="B311" i="3"/>
  <c r="B309" i="3"/>
  <c r="B307" i="3"/>
  <c r="B305" i="3"/>
  <c r="B303" i="3"/>
  <c r="B430" i="3"/>
  <c r="B428" i="3"/>
  <c r="B426" i="3"/>
  <c r="B424" i="3"/>
  <c r="B422" i="3"/>
  <c r="B420" i="3"/>
  <c r="B418" i="3"/>
  <c r="B416" i="3"/>
  <c r="B414" i="3"/>
  <c r="B412" i="3"/>
  <c r="B410" i="3"/>
  <c r="B408" i="3"/>
  <c r="B406" i="3"/>
  <c r="B404" i="3"/>
  <c r="B402" i="3"/>
  <c r="B400" i="3"/>
  <c r="B398" i="3"/>
  <c r="B396" i="3"/>
  <c r="B394" i="3"/>
  <c r="B392" i="3"/>
  <c r="B390" i="3"/>
  <c r="B388" i="3"/>
  <c r="B386" i="3"/>
  <c r="B384" i="3"/>
  <c r="B382" i="3"/>
  <c r="B380" i="3"/>
  <c r="B378" i="3"/>
  <c r="B376" i="3"/>
  <c r="B374" i="3"/>
  <c r="B372" i="3"/>
  <c r="B370" i="3"/>
  <c r="B368" i="3"/>
  <c r="B366" i="3"/>
  <c r="B364" i="3"/>
  <c r="B362" i="3"/>
  <c r="B360" i="3"/>
  <c r="B358" i="3"/>
  <c r="B356" i="3"/>
  <c r="B354" i="3"/>
  <c r="B352" i="3"/>
  <c r="B350" i="3"/>
  <c r="B348" i="3"/>
  <c r="B346" i="3"/>
  <c r="B344" i="3"/>
  <c r="B342" i="3"/>
  <c r="B340" i="3"/>
  <c r="B338" i="3"/>
  <c r="B336" i="3"/>
  <c r="B334" i="3"/>
  <c r="B332" i="3"/>
  <c r="B330" i="3"/>
  <c r="B328" i="3"/>
  <c r="B326" i="3"/>
  <c r="B324" i="3"/>
  <c r="B322" i="3"/>
  <c r="B320" i="3"/>
  <c r="B318" i="3"/>
  <c r="B316" i="3"/>
  <c r="B314" i="3"/>
  <c r="B312" i="3"/>
  <c r="B310" i="3"/>
  <c r="B308" i="3"/>
  <c r="B306" i="3"/>
  <c r="B304" i="3"/>
  <c r="B301" i="3"/>
  <c r="B299" i="3"/>
  <c r="B297" i="3"/>
  <c r="B295" i="3"/>
  <c r="B293" i="3"/>
  <c r="B291" i="3"/>
  <c r="B289" i="3"/>
  <c r="B287" i="3"/>
  <c r="B285" i="3"/>
  <c r="B283" i="3"/>
  <c r="B281" i="3"/>
  <c r="B279" i="3"/>
  <c r="B277" i="3"/>
  <c r="B275" i="3"/>
  <c r="B273" i="3"/>
  <c r="B271" i="3"/>
  <c r="B269" i="3"/>
  <c r="B267" i="3"/>
  <c r="B265" i="3"/>
  <c r="B263" i="3"/>
  <c r="B261" i="3"/>
  <c r="B259" i="3"/>
  <c r="B257" i="3"/>
  <c r="B255" i="3"/>
  <c r="B253" i="3"/>
  <c r="B251" i="3"/>
  <c r="B249" i="3"/>
  <c r="B247" i="3"/>
  <c r="B245" i="3"/>
  <c r="B243" i="3"/>
  <c r="B241" i="3"/>
  <c r="B239" i="3"/>
  <c r="B237" i="3"/>
  <c r="B235" i="3"/>
  <c r="B233" i="3"/>
  <c r="B231" i="3"/>
  <c r="B229" i="3"/>
  <c r="B227" i="3"/>
  <c r="B225" i="3"/>
  <c r="B223" i="3"/>
  <c r="B221" i="3"/>
  <c r="B219" i="3"/>
  <c r="B217" i="3"/>
  <c r="B215" i="3"/>
  <c r="B213" i="3"/>
  <c r="B211" i="3"/>
  <c r="B209" i="3"/>
  <c r="B207" i="3"/>
  <c r="B205" i="3"/>
  <c r="B203" i="3"/>
  <c r="B201" i="3"/>
  <c r="B199" i="3"/>
  <c r="B197" i="3"/>
  <c r="B195" i="3"/>
  <c r="B193" i="3"/>
  <c r="B191" i="3"/>
  <c r="B189" i="3"/>
  <c r="B187" i="3"/>
  <c r="B185" i="3"/>
  <c r="B183" i="3"/>
  <c r="B181" i="3"/>
  <c r="B179" i="3"/>
  <c r="B177" i="3"/>
  <c r="B175" i="3"/>
  <c r="B173" i="3"/>
  <c r="B171" i="3"/>
  <c r="B169" i="3"/>
  <c r="B167" i="3"/>
  <c r="B165" i="3"/>
  <c r="B163" i="3"/>
  <c r="B161" i="3"/>
  <c r="B159" i="3"/>
  <c r="B157" i="3"/>
  <c r="B155" i="3"/>
  <c r="B153" i="3"/>
  <c r="B151" i="3"/>
  <c r="B149" i="3"/>
  <c r="B147" i="3"/>
  <c r="B145" i="3"/>
  <c r="B143" i="3"/>
  <c r="B141" i="3"/>
  <c r="B139" i="3"/>
  <c r="B137" i="3"/>
  <c r="B135" i="3"/>
  <c r="B133" i="3"/>
  <c r="B131" i="3"/>
  <c r="B129" i="3"/>
  <c r="B127" i="3"/>
  <c r="B125" i="3"/>
  <c r="B123" i="3"/>
  <c r="B121" i="3"/>
  <c r="B119" i="3"/>
  <c r="B117" i="3"/>
  <c r="B115" i="3"/>
  <c r="B113" i="3"/>
  <c r="B111" i="3"/>
  <c r="B109" i="3"/>
  <c r="B107" i="3"/>
  <c r="B105" i="3"/>
  <c r="B103" i="3"/>
  <c r="B101" i="3"/>
  <c r="B99" i="3"/>
  <c r="B97" i="3"/>
  <c r="B95" i="3"/>
  <c r="B93" i="3"/>
  <c r="B91" i="3"/>
  <c r="B89" i="3"/>
  <c r="B87" i="3"/>
  <c r="B85" i="3"/>
  <c r="B83" i="3"/>
  <c r="B81" i="3"/>
  <c r="B79" i="3"/>
  <c r="B77" i="3"/>
  <c r="B75" i="3"/>
  <c r="B73" i="3"/>
  <c r="B71" i="3"/>
  <c r="B69" i="3"/>
  <c r="B67" i="3"/>
  <c r="B65" i="3"/>
  <c r="B63" i="3"/>
  <c r="B61" i="3"/>
  <c r="B59" i="3"/>
  <c r="B57" i="3"/>
  <c r="B55" i="3"/>
  <c r="B53" i="3"/>
  <c r="B51" i="3"/>
  <c r="B49" i="3"/>
  <c r="B47" i="3"/>
  <c r="B302" i="3"/>
  <c r="B300" i="3"/>
  <c r="B298" i="3"/>
  <c r="B296" i="3"/>
  <c r="B294" i="3"/>
  <c r="B292" i="3"/>
  <c r="B290" i="3"/>
  <c r="B288" i="3"/>
  <c r="B286" i="3"/>
  <c r="B284" i="3"/>
  <c r="B282" i="3"/>
  <c r="B280" i="3"/>
  <c r="B278" i="3"/>
  <c r="B276" i="3"/>
  <c r="B274" i="3"/>
  <c r="B272" i="3"/>
  <c r="B270" i="3"/>
  <c r="B268" i="3"/>
  <c r="B266" i="3"/>
  <c r="B264" i="3"/>
  <c r="B262" i="3"/>
  <c r="B260" i="3"/>
  <c r="B258" i="3"/>
  <c r="B256" i="3"/>
  <c r="B254" i="3"/>
  <c r="B252" i="3"/>
  <c r="B250" i="3"/>
  <c r="B248" i="3"/>
  <c r="B246" i="3"/>
  <c r="B244" i="3"/>
  <c r="B242" i="3"/>
  <c r="B240" i="3"/>
  <c r="B238" i="3"/>
  <c r="B236" i="3"/>
  <c r="B234" i="3"/>
  <c r="B232" i="3"/>
  <c r="B230" i="3"/>
  <c r="B228" i="3"/>
  <c r="B226" i="3"/>
  <c r="B224" i="3"/>
  <c r="B222" i="3"/>
  <c r="B220" i="3"/>
  <c r="B218" i="3"/>
  <c r="B216" i="3"/>
  <c r="B214" i="3"/>
  <c r="B212" i="3"/>
  <c r="B210" i="3"/>
  <c r="B208" i="3"/>
  <c r="B206" i="3"/>
  <c r="B204" i="3"/>
  <c r="B202" i="3"/>
  <c r="B200" i="3"/>
  <c r="B198" i="3"/>
  <c r="B196" i="3"/>
  <c r="B194" i="3"/>
  <c r="B192" i="3"/>
  <c r="B190" i="3"/>
  <c r="B188" i="3"/>
  <c r="B186" i="3"/>
  <c r="B184" i="3"/>
  <c r="B182" i="3"/>
  <c r="B180" i="3"/>
  <c r="B178" i="3"/>
  <c r="B176" i="3"/>
  <c r="B174" i="3"/>
  <c r="B172" i="3"/>
  <c r="B170" i="3"/>
  <c r="B168" i="3"/>
  <c r="B166" i="3"/>
  <c r="B164" i="3"/>
  <c r="B162" i="3"/>
  <c r="B160" i="3"/>
  <c r="B158" i="3"/>
  <c r="B156" i="3"/>
  <c r="B154" i="3"/>
  <c r="B152" i="3"/>
  <c r="B150" i="3"/>
  <c r="B148" i="3"/>
  <c r="B146" i="3"/>
  <c r="B144" i="3"/>
  <c r="B142" i="3"/>
  <c r="B140" i="3"/>
  <c r="B138" i="3"/>
  <c r="B136" i="3"/>
  <c r="B134" i="3"/>
  <c r="B132" i="3"/>
  <c r="B130" i="3"/>
  <c r="B128" i="3"/>
  <c r="B126" i="3"/>
  <c r="B124" i="3"/>
  <c r="B122" i="3"/>
  <c r="B120" i="3"/>
  <c r="B118" i="3"/>
  <c r="B116" i="3"/>
  <c r="B114" i="3"/>
  <c r="B112" i="3"/>
  <c r="B110" i="3"/>
  <c r="B108" i="3"/>
  <c r="B106" i="3"/>
  <c r="B104" i="3"/>
  <c r="B102" i="3"/>
  <c r="B100" i="3"/>
  <c r="B98" i="3"/>
  <c r="B96" i="3"/>
  <c r="B94" i="3"/>
  <c r="B92" i="3"/>
  <c r="B90" i="3"/>
  <c r="B88" i="3"/>
  <c r="B86" i="3"/>
  <c r="B84" i="3"/>
  <c r="B82" i="3"/>
  <c r="B80" i="3"/>
  <c r="B78" i="3"/>
  <c r="B76" i="3"/>
  <c r="B74" i="3"/>
  <c r="B72" i="3"/>
  <c r="B70" i="3"/>
  <c r="B68" i="3"/>
  <c r="B66" i="3"/>
  <c r="B64" i="3"/>
  <c r="B62" i="3"/>
  <c r="B60" i="3"/>
  <c r="B58" i="3"/>
  <c r="B56" i="3"/>
  <c r="B54" i="3"/>
  <c r="B52" i="3"/>
  <c r="B50" i="3"/>
  <c r="B48" i="3"/>
  <c r="K6" i="3"/>
  <c r="B6" i="3"/>
  <c r="D6" i="3"/>
  <c r="B8" i="3"/>
  <c r="D8" i="3"/>
  <c r="B10" i="3"/>
  <c r="D10" i="3"/>
  <c r="B12" i="3"/>
  <c r="D12" i="3"/>
  <c r="B14" i="3"/>
  <c r="D14" i="3"/>
  <c r="B16" i="3"/>
  <c r="D16" i="3"/>
  <c r="B18" i="3"/>
  <c r="D18" i="3"/>
  <c r="B20" i="3"/>
  <c r="D20" i="3"/>
  <c r="B22" i="3"/>
  <c r="D22" i="3"/>
  <c r="B24" i="3"/>
  <c r="D24" i="3"/>
  <c r="B26" i="3"/>
  <c r="D26" i="3"/>
  <c r="B28" i="3"/>
  <c r="D28" i="3"/>
  <c r="B30" i="3"/>
  <c r="D30" i="3"/>
  <c r="B32" i="3"/>
  <c r="D32" i="3"/>
  <c r="B34" i="3"/>
  <c r="D34" i="3"/>
  <c r="B36" i="3"/>
  <c r="D36" i="3"/>
  <c r="B38" i="3"/>
  <c r="D38" i="3"/>
  <c r="B40" i="3"/>
  <c r="D40" i="3"/>
  <c r="B42" i="3"/>
  <c r="D42" i="3"/>
  <c r="B44" i="3"/>
  <c r="D44" i="3"/>
  <c r="B46" i="3"/>
  <c r="D429" i="3"/>
  <c r="D427" i="3"/>
  <c r="D425" i="3"/>
  <c r="D423" i="3"/>
  <c r="D421" i="3"/>
  <c r="D419" i="3"/>
  <c r="D417" i="3"/>
  <c r="D415" i="3"/>
  <c r="D413" i="3"/>
  <c r="D411" i="3"/>
  <c r="D409" i="3"/>
  <c r="D407" i="3"/>
  <c r="D405" i="3"/>
  <c r="D403" i="3"/>
  <c r="D401" i="3"/>
  <c r="D399" i="3"/>
  <c r="D397" i="3"/>
  <c r="D395" i="3"/>
  <c r="D393" i="3"/>
  <c r="D391" i="3"/>
  <c r="D389" i="3"/>
  <c r="D387" i="3"/>
  <c r="D385" i="3"/>
  <c r="D383" i="3"/>
  <c r="D381" i="3"/>
  <c r="D379" i="3"/>
  <c r="D377" i="3"/>
  <c r="D375" i="3"/>
  <c r="D373" i="3"/>
  <c r="D371" i="3"/>
  <c r="D369" i="3"/>
  <c r="D367" i="3"/>
  <c r="D365" i="3"/>
  <c r="D363" i="3"/>
  <c r="D361" i="3"/>
  <c r="D359" i="3"/>
  <c r="D357" i="3"/>
  <c r="D355" i="3"/>
  <c r="D353" i="3"/>
  <c r="D351" i="3"/>
  <c r="D349" i="3"/>
  <c r="D347" i="3"/>
  <c r="D345" i="3"/>
  <c r="D343" i="3"/>
  <c r="D341" i="3"/>
  <c r="D339" i="3"/>
  <c r="D337" i="3"/>
  <c r="D335" i="3"/>
  <c r="D333" i="3"/>
  <c r="D331" i="3"/>
  <c r="D329" i="3"/>
  <c r="D327" i="3"/>
  <c r="D325" i="3"/>
  <c r="D323" i="3"/>
  <c r="D321" i="3"/>
  <c r="D319" i="3"/>
  <c r="D317" i="3"/>
  <c r="D315" i="3"/>
  <c r="D313" i="3"/>
  <c r="D311" i="3"/>
  <c r="D309" i="3"/>
  <c r="D307" i="3"/>
  <c r="D305" i="3"/>
  <c r="D303" i="3"/>
  <c r="D430" i="3"/>
  <c r="D428" i="3"/>
  <c r="D426" i="3"/>
  <c r="D424" i="3"/>
  <c r="D422" i="3"/>
  <c r="D420" i="3"/>
  <c r="D418" i="3"/>
  <c r="D416" i="3"/>
  <c r="D414" i="3"/>
  <c r="D412" i="3"/>
  <c r="D410" i="3"/>
  <c r="D408" i="3"/>
  <c r="D406" i="3"/>
  <c r="D404" i="3"/>
  <c r="D402" i="3"/>
  <c r="D400" i="3"/>
  <c r="D398" i="3"/>
  <c r="D396" i="3"/>
  <c r="D394" i="3"/>
  <c r="D392" i="3"/>
  <c r="D390" i="3"/>
  <c r="D388" i="3"/>
  <c r="D386" i="3"/>
  <c r="D384" i="3"/>
  <c r="D382" i="3"/>
  <c r="D380" i="3"/>
  <c r="D378" i="3"/>
  <c r="D376" i="3"/>
  <c r="D374" i="3"/>
  <c r="D372" i="3"/>
  <c r="D370" i="3"/>
  <c r="D368" i="3"/>
  <c r="D366" i="3"/>
  <c r="D364" i="3"/>
  <c r="D362" i="3"/>
  <c r="D360" i="3"/>
  <c r="D358" i="3"/>
  <c r="D356" i="3"/>
  <c r="D354" i="3"/>
  <c r="D352" i="3"/>
  <c r="D350" i="3"/>
  <c r="D348" i="3"/>
  <c r="D346" i="3"/>
  <c r="D344" i="3"/>
  <c r="D342" i="3"/>
  <c r="D340" i="3"/>
  <c r="D338" i="3"/>
  <c r="D336" i="3"/>
  <c r="D334" i="3"/>
  <c r="D332" i="3"/>
  <c r="D330" i="3"/>
  <c r="D328" i="3"/>
  <c r="D326" i="3"/>
  <c r="D324" i="3"/>
  <c r="D322" i="3"/>
  <c r="D320" i="3"/>
  <c r="D318" i="3"/>
  <c r="D316" i="3"/>
  <c r="D314" i="3"/>
  <c r="D312" i="3"/>
  <c r="D310" i="3"/>
  <c r="D308" i="3"/>
  <c r="D306" i="3"/>
  <c r="D304" i="3"/>
  <c r="D301" i="3"/>
  <c r="D299" i="3"/>
  <c r="D297" i="3"/>
  <c r="D295" i="3"/>
  <c r="D293" i="3"/>
  <c r="D291" i="3"/>
  <c r="D289" i="3"/>
  <c r="D287" i="3"/>
  <c r="D285" i="3"/>
  <c r="D283" i="3"/>
  <c r="D281" i="3"/>
  <c r="D279" i="3"/>
  <c r="D277" i="3"/>
  <c r="D275" i="3"/>
  <c r="D273" i="3"/>
  <c r="D271" i="3"/>
  <c r="D269" i="3"/>
  <c r="D267" i="3"/>
  <c r="D265" i="3"/>
  <c r="D263" i="3"/>
  <c r="D261" i="3"/>
  <c r="D259" i="3"/>
  <c r="D257" i="3"/>
  <c r="D255" i="3"/>
  <c r="D253" i="3"/>
  <c r="D251" i="3"/>
  <c r="D249" i="3"/>
  <c r="D247" i="3"/>
  <c r="D245" i="3"/>
  <c r="D243" i="3"/>
  <c r="D241" i="3"/>
  <c r="D239" i="3"/>
  <c r="D237" i="3"/>
  <c r="D235" i="3"/>
  <c r="D233" i="3"/>
  <c r="D231" i="3"/>
  <c r="D229" i="3"/>
  <c r="D227" i="3"/>
  <c r="D225" i="3"/>
  <c r="D223" i="3"/>
  <c r="D221" i="3"/>
  <c r="D219" i="3"/>
  <c r="D217" i="3"/>
  <c r="D215" i="3"/>
  <c r="D213" i="3"/>
  <c r="D211" i="3"/>
  <c r="D209" i="3"/>
  <c r="D207" i="3"/>
  <c r="D205"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31" i="3"/>
  <c r="D129" i="3"/>
  <c r="D127" i="3"/>
  <c r="D125" i="3"/>
  <c r="D123" i="3"/>
  <c r="D121" i="3"/>
  <c r="D119" i="3"/>
  <c r="D117" i="3"/>
  <c r="D115" i="3"/>
  <c r="D113" i="3"/>
  <c r="D111" i="3"/>
  <c r="D109" i="3"/>
  <c r="D107" i="3"/>
  <c r="D105" i="3"/>
  <c r="D103" i="3"/>
  <c r="D101" i="3"/>
  <c r="D99" i="3"/>
  <c r="D97" i="3"/>
  <c r="D95" i="3"/>
  <c r="D93" i="3"/>
  <c r="D91" i="3"/>
  <c r="D89" i="3"/>
  <c r="D87" i="3"/>
  <c r="D85" i="3"/>
  <c r="D83" i="3"/>
  <c r="D81" i="3"/>
  <c r="D79" i="3"/>
  <c r="D77" i="3"/>
  <c r="D75" i="3"/>
  <c r="D73" i="3"/>
  <c r="D71" i="3"/>
  <c r="D69" i="3"/>
  <c r="D67" i="3"/>
  <c r="D65" i="3"/>
  <c r="D63" i="3"/>
  <c r="D61" i="3"/>
  <c r="D59" i="3"/>
  <c r="D57" i="3"/>
  <c r="D55" i="3"/>
  <c r="D53" i="3"/>
  <c r="D51" i="3"/>
  <c r="D49" i="3"/>
  <c r="D47" i="3"/>
  <c r="D302" i="3"/>
  <c r="D300" i="3"/>
  <c r="D298" i="3"/>
  <c r="D296" i="3"/>
  <c r="D294" i="3"/>
  <c r="D292" i="3"/>
  <c r="D290" i="3"/>
  <c r="D288" i="3"/>
  <c r="D286" i="3"/>
  <c r="D284" i="3"/>
  <c r="D282" i="3"/>
  <c r="D280" i="3"/>
  <c r="D278" i="3"/>
  <c r="D276" i="3"/>
  <c r="D274" i="3"/>
  <c r="D272" i="3"/>
  <c r="D270" i="3"/>
  <c r="D268" i="3"/>
  <c r="D266" i="3"/>
  <c r="D264" i="3"/>
  <c r="D262" i="3"/>
  <c r="D260" i="3"/>
  <c r="D258" i="3"/>
  <c r="D256" i="3"/>
  <c r="D254" i="3"/>
  <c r="D252" i="3"/>
  <c r="D250" i="3"/>
  <c r="D248" i="3"/>
  <c r="D246" i="3"/>
  <c r="D244" i="3"/>
  <c r="D242" i="3"/>
  <c r="D240" i="3"/>
  <c r="D238" i="3"/>
  <c r="D236" i="3"/>
  <c r="D234" i="3"/>
  <c r="D232" i="3"/>
  <c r="D230" i="3"/>
  <c r="D228" i="3"/>
  <c r="D226" i="3"/>
  <c r="D224" i="3"/>
  <c r="D222" i="3"/>
  <c r="D220" i="3"/>
  <c r="D218" i="3"/>
  <c r="D216" i="3"/>
  <c r="D214" i="3"/>
  <c r="D212" i="3"/>
  <c r="D210" i="3"/>
  <c r="D208" i="3"/>
  <c r="D206" i="3"/>
  <c r="D204" i="3"/>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I6" i="3"/>
  <c r="B7" i="3"/>
  <c r="D7" i="3"/>
  <c r="B9" i="3"/>
  <c r="D9" i="3"/>
  <c r="B11" i="3"/>
  <c r="D11" i="3"/>
  <c r="B13" i="3"/>
  <c r="D13" i="3"/>
  <c r="B15" i="3"/>
  <c r="D15" i="3"/>
  <c r="B17" i="3"/>
  <c r="D17" i="3"/>
  <c r="B19" i="3"/>
  <c r="D19" i="3"/>
  <c r="B21" i="3"/>
  <c r="D21" i="3"/>
  <c r="B23" i="3"/>
  <c r="D23" i="3"/>
  <c r="B25" i="3"/>
  <c r="D25" i="3"/>
  <c r="B27" i="3"/>
  <c r="D27" i="3"/>
  <c r="B29" i="3"/>
  <c r="D29" i="3"/>
  <c r="B31" i="3"/>
  <c r="D31" i="3"/>
  <c r="B33" i="3"/>
  <c r="D33" i="3"/>
  <c r="B35" i="3"/>
  <c r="D35" i="3"/>
  <c r="B37" i="3"/>
  <c r="D37" i="3"/>
  <c r="B39" i="3"/>
  <c r="D39" i="3"/>
  <c r="B41" i="3"/>
  <c r="D41" i="3"/>
  <c r="B43" i="3"/>
  <c r="D43" i="3"/>
  <c r="B45" i="3"/>
  <c r="D45" i="3"/>
  <c r="I22" i="3"/>
  <c r="I26" i="3"/>
  <c r="I27" i="3"/>
  <c r="I47" i="3"/>
  <c r="I48" i="3"/>
  <c r="I64" i="3"/>
  <c r="I111" i="3"/>
  <c r="I112" i="3"/>
  <c r="I128" i="3"/>
  <c r="I143" i="3"/>
  <c r="I144" i="3"/>
  <c r="I145" i="3"/>
  <c r="I146" i="3"/>
  <c r="I148" i="3"/>
  <c r="I160" i="3"/>
  <c r="I251" i="3"/>
  <c r="I252" i="3"/>
  <c r="I253" i="3"/>
  <c r="I254" i="3"/>
  <c r="I255" i="3"/>
  <c r="I256" i="3"/>
  <c r="I257" i="3"/>
  <c r="I258" i="3"/>
  <c r="I288" i="3"/>
  <c r="I302" i="3"/>
  <c r="I303" i="3"/>
  <c r="I304" i="3"/>
  <c r="I313" i="3"/>
  <c r="I314" i="3"/>
  <c r="I316" i="3"/>
  <c r="I318" i="3"/>
  <c r="I320" i="3"/>
  <c r="I333" i="3"/>
  <c r="I336" i="3"/>
  <c r="I342" i="3"/>
  <c r="I346" i="3"/>
  <c r="I371" i="3"/>
  <c r="I372" i="3"/>
  <c r="I384" i="3"/>
  <c r="B20" i="6" l="1"/>
  <c r="C430" i="3"/>
  <c r="C428" i="3"/>
  <c r="C426" i="3"/>
  <c r="C424" i="3"/>
  <c r="C422" i="3"/>
  <c r="C420" i="3"/>
  <c r="C418" i="3"/>
  <c r="C416" i="3"/>
  <c r="C414" i="3"/>
  <c r="C412" i="3"/>
  <c r="C410" i="3"/>
  <c r="C408" i="3"/>
  <c r="C406" i="3"/>
  <c r="C404" i="3"/>
  <c r="C402" i="3"/>
  <c r="C400" i="3"/>
  <c r="C398" i="3"/>
  <c r="C396" i="3"/>
  <c r="C394" i="3"/>
  <c r="C392" i="3"/>
  <c r="C390" i="3"/>
  <c r="C388" i="3"/>
  <c r="C386" i="3"/>
  <c r="C384" i="3"/>
  <c r="C382" i="3"/>
  <c r="C380" i="3"/>
  <c r="C378" i="3"/>
  <c r="C376" i="3"/>
  <c r="C374" i="3"/>
  <c r="C372" i="3"/>
  <c r="C370" i="3"/>
  <c r="C368" i="3"/>
  <c r="C366" i="3"/>
  <c r="C364" i="3"/>
  <c r="C362" i="3"/>
  <c r="C360" i="3"/>
  <c r="C358" i="3"/>
  <c r="C356" i="3"/>
  <c r="C354" i="3"/>
  <c r="C352" i="3"/>
  <c r="C350" i="3"/>
  <c r="C348" i="3"/>
  <c r="C346" i="3"/>
  <c r="C344" i="3"/>
  <c r="C342" i="3"/>
  <c r="C340" i="3"/>
  <c r="C338" i="3"/>
  <c r="C336" i="3"/>
  <c r="C334" i="3"/>
  <c r="C332" i="3"/>
  <c r="C330" i="3"/>
  <c r="C328" i="3"/>
  <c r="C326" i="3"/>
  <c r="C324" i="3"/>
  <c r="C322" i="3"/>
  <c r="C320" i="3"/>
  <c r="C318" i="3"/>
  <c r="C316" i="3"/>
  <c r="C314" i="3"/>
  <c r="C312" i="3"/>
  <c r="C310" i="3"/>
  <c r="C308" i="3"/>
  <c r="C306" i="3"/>
  <c r="C304" i="3"/>
  <c r="C429" i="3"/>
  <c r="C427" i="3"/>
  <c r="C425" i="3"/>
  <c r="C423" i="3"/>
  <c r="C421" i="3"/>
  <c r="C419" i="3"/>
  <c r="C417" i="3"/>
  <c r="C415" i="3"/>
  <c r="C413" i="3"/>
  <c r="C411" i="3"/>
  <c r="C409" i="3"/>
  <c r="C407" i="3"/>
  <c r="C405" i="3"/>
  <c r="C403" i="3"/>
  <c r="C401" i="3"/>
  <c r="C399" i="3"/>
  <c r="C397" i="3"/>
  <c r="C395" i="3"/>
  <c r="C393" i="3"/>
  <c r="C391" i="3"/>
  <c r="C389" i="3"/>
  <c r="C387" i="3"/>
  <c r="C385" i="3"/>
  <c r="C383" i="3"/>
  <c r="C381" i="3"/>
  <c r="C379" i="3"/>
  <c r="C377" i="3"/>
  <c r="C375" i="3"/>
  <c r="C373" i="3"/>
  <c r="C371" i="3"/>
  <c r="C369" i="3"/>
  <c r="C367" i="3"/>
  <c r="C365" i="3"/>
  <c r="C363" i="3"/>
  <c r="C361" i="3"/>
  <c r="C359" i="3"/>
  <c r="C357" i="3"/>
  <c r="C355" i="3"/>
  <c r="C353" i="3"/>
  <c r="C351" i="3"/>
  <c r="C349" i="3"/>
  <c r="C347" i="3"/>
  <c r="C345" i="3"/>
  <c r="C343" i="3"/>
  <c r="C341" i="3"/>
  <c r="C339" i="3"/>
  <c r="C337" i="3"/>
  <c r="C335" i="3"/>
  <c r="C333" i="3"/>
  <c r="C331" i="3"/>
  <c r="C329" i="3"/>
  <c r="C327" i="3"/>
  <c r="C325" i="3"/>
  <c r="C323" i="3"/>
  <c r="C321" i="3"/>
  <c r="C319" i="3"/>
  <c r="C317" i="3"/>
  <c r="C315" i="3"/>
  <c r="C313" i="3"/>
  <c r="C311" i="3"/>
  <c r="C309" i="3"/>
  <c r="C307" i="3"/>
  <c r="C305" i="3"/>
  <c r="C303" i="3"/>
  <c r="C302" i="3"/>
  <c r="C300" i="3"/>
  <c r="C298" i="3"/>
  <c r="C296" i="3"/>
  <c r="C294" i="3"/>
  <c r="C292" i="3"/>
  <c r="C290" i="3"/>
  <c r="C288" i="3"/>
  <c r="C286" i="3"/>
  <c r="C284" i="3"/>
  <c r="C282" i="3"/>
  <c r="C280" i="3"/>
  <c r="C278" i="3"/>
  <c r="C276" i="3"/>
  <c r="C274" i="3"/>
  <c r="C272" i="3"/>
  <c r="C270" i="3"/>
  <c r="C268" i="3"/>
  <c r="C266" i="3"/>
  <c r="C264" i="3"/>
  <c r="C262" i="3"/>
  <c r="C260" i="3"/>
  <c r="C258" i="3"/>
  <c r="C256" i="3"/>
  <c r="C254" i="3"/>
  <c r="C252" i="3"/>
  <c r="C250" i="3"/>
  <c r="C248" i="3"/>
  <c r="C246" i="3"/>
  <c r="C244" i="3"/>
  <c r="C242" i="3"/>
  <c r="C240" i="3"/>
  <c r="C238" i="3"/>
  <c r="C236" i="3"/>
  <c r="C234" i="3"/>
  <c r="C232" i="3"/>
  <c r="C230" i="3"/>
  <c r="C228" i="3"/>
  <c r="C226" i="3"/>
  <c r="C224" i="3"/>
  <c r="C222" i="3"/>
  <c r="C220" i="3"/>
  <c r="C218" i="3"/>
  <c r="C216" i="3"/>
  <c r="C214" i="3"/>
  <c r="C212" i="3"/>
  <c r="C210" i="3"/>
  <c r="C208" i="3"/>
  <c r="C206" i="3"/>
  <c r="C204" i="3"/>
  <c r="C202" i="3"/>
  <c r="C200" i="3"/>
  <c r="C198" i="3"/>
  <c r="C196" i="3"/>
  <c r="C194" i="3"/>
  <c r="C192" i="3"/>
  <c r="C190" i="3"/>
  <c r="C188" i="3"/>
  <c r="C186" i="3"/>
  <c r="C184" i="3"/>
  <c r="C182" i="3"/>
  <c r="C180" i="3"/>
  <c r="C178" i="3"/>
  <c r="C176" i="3"/>
  <c r="C174" i="3"/>
  <c r="C172" i="3"/>
  <c r="C170" i="3"/>
  <c r="C168" i="3"/>
  <c r="C166" i="3"/>
  <c r="C164" i="3"/>
  <c r="C162" i="3"/>
  <c r="C160" i="3"/>
  <c r="C158" i="3"/>
  <c r="C156" i="3"/>
  <c r="C154" i="3"/>
  <c r="C152" i="3"/>
  <c r="C150" i="3"/>
  <c r="C148" i="3"/>
  <c r="C146" i="3"/>
  <c r="C144" i="3"/>
  <c r="C142" i="3"/>
  <c r="C140" i="3"/>
  <c r="C138" i="3"/>
  <c r="C136" i="3"/>
  <c r="C134" i="3"/>
  <c r="C132" i="3"/>
  <c r="C130" i="3"/>
  <c r="C128" i="3"/>
  <c r="C126" i="3"/>
  <c r="C124" i="3"/>
  <c r="C122" i="3"/>
  <c r="C120" i="3"/>
  <c r="C118" i="3"/>
  <c r="C116" i="3"/>
  <c r="C1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301" i="3"/>
  <c r="C299" i="3"/>
  <c r="C297" i="3"/>
  <c r="C295" i="3"/>
  <c r="C293" i="3"/>
  <c r="C291" i="3"/>
  <c r="C289" i="3"/>
  <c r="C287" i="3"/>
  <c r="C285" i="3"/>
  <c r="C283" i="3"/>
  <c r="C281" i="3"/>
  <c r="C279" i="3"/>
  <c r="C277" i="3"/>
  <c r="C275" i="3"/>
  <c r="C273" i="3"/>
  <c r="C271" i="3"/>
  <c r="C269" i="3"/>
  <c r="C267" i="3"/>
  <c r="C265" i="3"/>
  <c r="C263" i="3"/>
  <c r="C261" i="3"/>
  <c r="C259" i="3"/>
  <c r="C257" i="3"/>
  <c r="C255" i="3"/>
  <c r="C253" i="3"/>
  <c r="C251" i="3"/>
  <c r="C249" i="3"/>
  <c r="C247" i="3"/>
  <c r="C245" i="3"/>
  <c r="C243" i="3"/>
  <c r="C241" i="3"/>
  <c r="C239" i="3"/>
  <c r="C237" i="3"/>
  <c r="C235" i="3"/>
  <c r="C233" i="3"/>
  <c r="C231" i="3"/>
  <c r="C229" i="3"/>
  <c r="C227" i="3"/>
  <c r="C225" i="3"/>
  <c r="C223" i="3"/>
  <c r="C221" i="3"/>
  <c r="C219" i="3"/>
  <c r="C217" i="3"/>
  <c r="C215" i="3"/>
  <c r="C213" i="3"/>
  <c r="C211" i="3"/>
  <c r="C209" i="3"/>
  <c r="C207" i="3"/>
  <c r="C205" i="3"/>
  <c r="C203" i="3"/>
  <c r="C201" i="3"/>
  <c r="C199" i="3"/>
  <c r="C197" i="3"/>
  <c r="C195" i="3"/>
  <c r="C193" i="3"/>
  <c r="C191" i="3"/>
  <c r="C189" i="3"/>
  <c r="C187" i="3"/>
  <c r="C185" i="3"/>
  <c r="C183" i="3"/>
  <c r="C181" i="3"/>
  <c r="C179" i="3"/>
  <c r="C177" i="3"/>
  <c r="C175" i="3"/>
  <c r="C173" i="3"/>
  <c r="C171" i="3"/>
  <c r="C169" i="3"/>
  <c r="C167" i="3"/>
  <c r="C165" i="3"/>
  <c r="C163" i="3"/>
  <c r="C161" i="3"/>
  <c r="C159" i="3"/>
  <c r="C157" i="3"/>
  <c r="C155" i="3"/>
  <c r="C153" i="3"/>
  <c r="C151" i="3"/>
  <c r="C149" i="3"/>
  <c r="C147" i="3"/>
  <c r="C145" i="3"/>
  <c r="C143" i="3"/>
  <c r="C141" i="3"/>
  <c r="C139" i="3"/>
  <c r="C137" i="3"/>
  <c r="C135" i="3"/>
  <c r="C133" i="3"/>
  <c r="C131" i="3"/>
  <c r="C129" i="3"/>
  <c r="C127" i="3"/>
  <c r="C125" i="3"/>
  <c r="C123" i="3"/>
  <c r="C121" i="3"/>
  <c r="C119" i="3"/>
  <c r="C117" i="3"/>
  <c r="C115" i="3"/>
  <c r="C113" i="3"/>
  <c r="C111" i="3"/>
  <c r="C109" i="3"/>
  <c r="C107" i="3"/>
  <c r="C105" i="3"/>
  <c r="C103" i="3"/>
  <c r="C101" i="3"/>
  <c r="C99" i="3"/>
  <c r="C97" i="3"/>
  <c r="C95" i="3"/>
  <c r="C93" i="3"/>
  <c r="C91" i="3"/>
  <c r="C89" i="3"/>
  <c r="C87" i="3"/>
  <c r="C85" i="3"/>
  <c r="C83" i="3"/>
  <c r="C81" i="3"/>
  <c r="C79" i="3"/>
  <c r="C77" i="3"/>
  <c r="C75" i="3"/>
  <c r="C73" i="3"/>
  <c r="C71" i="3"/>
  <c r="C69" i="3"/>
  <c r="C67" i="3"/>
  <c r="C65" i="3"/>
  <c r="C63" i="3"/>
  <c r="C61" i="3"/>
  <c r="C59" i="3"/>
  <c r="C57" i="3"/>
  <c r="C55" i="3"/>
  <c r="C53" i="3"/>
  <c r="C51" i="3"/>
  <c r="C49" i="3"/>
  <c r="C47" i="3"/>
  <c r="C46" i="3"/>
  <c r="C44" i="3"/>
  <c r="C42" i="3"/>
  <c r="C40" i="3"/>
  <c r="C38" i="3"/>
  <c r="C36" i="3"/>
  <c r="C34" i="3"/>
  <c r="C32" i="3"/>
  <c r="C30" i="3"/>
  <c r="C28" i="3"/>
  <c r="C26" i="3"/>
  <c r="C24" i="3"/>
  <c r="C22" i="3"/>
  <c r="C20" i="3"/>
  <c r="C18" i="3"/>
  <c r="C16" i="3"/>
  <c r="C14" i="3"/>
  <c r="C12" i="3"/>
  <c r="C10" i="3"/>
  <c r="C8" i="3"/>
  <c r="C6" i="3"/>
  <c r="C45" i="3"/>
  <c r="C43" i="3"/>
  <c r="C41" i="3"/>
  <c r="C39" i="3"/>
  <c r="C37" i="3"/>
  <c r="C35" i="3"/>
  <c r="C33" i="3"/>
  <c r="C31" i="3"/>
  <c r="C29" i="3"/>
  <c r="C27" i="3"/>
  <c r="C25" i="3"/>
  <c r="C23" i="3"/>
  <c r="C21" i="3"/>
  <c r="C19" i="3"/>
  <c r="C17" i="3"/>
  <c r="C15" i="3"/>
  <c r="C13" i="3"/>
  <c r="C11" i="3"/>
  <c r="C9" i="3"/>
  <c r="C7" i="3"/>
  <c r="E430" i="3"/>
  <c r="E428" i="3"/>
  <c r="E426" i="3"/>
  <c r="E424" i="3"/>
  <c r="E422" i="3"/>
  <c r="E420" i="3"/>
  <c r="E418" i="3"/>
  <c r="E416" i="3"/>
  <c r="E414" i="3"/>
  <c r="E412" i="3"/>
  <c r="E410" i="3"/>
  <c r="E408" i="3"/>
  <c r="E406" i="3"/>
  <c r="E404" i="3"/>
  <c r="E402" i="3"/>
  <c r="E400" i="3"/>
  <c r="E398" i="3"/>
  <c r="E396" i="3"/>
  <c r="E394" i="3"/>
  <c r="E392" i="3"/>
  <c r="E390" i="3"/>
  <c r="E388" i="3"/>
  <c r="E386" i="3"/>
  <c r="E384" i="3"/>
  <c r="E382" i="3"/>
  <c r="E380" i="3"/>
  <c r="E378" i="3"/>
  <c r="E376" i="3"/>
  <c r="E374" i="3"/>
  <c r="E372" i="3"/>
  <c r="E370" i="3"/>
  <c r="E368" i="3"/>
  <c r="E366" i="3"/>
  <c r="E364" i="3"/>
  <c r="E362" i="3"/>
  <c r="E360" i="3"/>
  <c r="E358" i="3"/>
  <c r="E356" i="3"/>
  <c r="E354" i="3"/>
  <c r="E352" i="3"/>
  <c r="E350" i="3"/>
  <c r="E348" i="3"/>
  <c r="E346" i="3"/>
  <c r="E344" i="3"/>
  <c r="E342" i="3"/>
  <c r="E340" i="3"/>
  <c r="E338" i="3"/>
  <c r="E336" i="3"/>
  <c r="E334" i="3"/>
  <c r="E332" i="3"/>
  <c r="E330" i="3"/>
  <c r="E328" i="3"/>
  <c r="E326" i="3"/>
  <c r="E324" i="3"/>
  <c r="E322" i="3"/>
  <c r="E320" i="3"/>
  <c r="E318" i="3"/>
  <c r="E316" i="3"/>
  <c r="E314" i="3"/>
  <c r="E312" i="3"/>
  <c r="E310" i="3"/>
  <c r="E308" i="3"/>
  <c r="E306" i="3"/>
  <c r="E304" i="3"/>
  <c r="E429" i="3"/>
  <c r="E427" i="3"/>
  <c r="E425" i="3"/>
  <c r="E423" i="3"/>
  <c r="E421" i="3"/>
  <c r="E419" i="3"/>
  <c r="E417" i="3"/>
  <c r="E415" i="3"/>
  <c r="E413" i="3"/>
  <c r="E411" i="3"/>
  <c r="E409" i="3"/>
  <c r="E407" i="3"/>
  <c r="E405" i="3"/>
  <c r="E403" i="3"/>
  <c r="E401" i="3"/>
  <c r="E399" i="3"/>
  <c r="E397" i="3"/>
  <c r="E395" i="3"/>
  <c r="E393" i="3"/>
  <c r="E391" i="3"/>
  <c r="E389" i="3"/>
  <c r="E387" i="3"/>
  <c r="E385" i="3"/>
  <c r="E383" i="3"/>
  <c r="E381" i="3"/>
  <c r="E379" i="3"/>
  <c r="E377" i="3"/>
  <c r="E375" i="3"/>
  <c r="E373" i="3"/>
  <c r="E371" i="3"/>
  <c r="E369" i="3"/>
  <c r="E367" i="3"/>
  <c r="E365" i="3"/>
  <c r="E363" i="3"/>
  <c r="E361" i="3"/>
  <c r="E359" i="3"/>
  <c r="E357" i="3"/>
  <c r="E355" i="3"/>
  <c r="E353" i="3"/>
  <c r="E351" i="3"/>
  <c r="E349" i="3"/>
  <c r="E347" i="3"/>
  <c r="E345" i="3"/>
  <c r="E343" i="3"/>
  <c r="E341" i="3"/>
  <c r="E339" i="3"/>
  <c r="E337" i="3"/>
  <c r="E335" i="3"/>
  <c r="E333" i="3"/>
  <c r="E331" i="3"/>
  <c r="E329" i="3"/>
  <c r="E327" i="3"/>
  <c r="E325" i="3"/>
  <c r="E323" i="3"/>
  <c r="E321" i="3"/>
  <c r="E319" i="3"/>
  <c r="E317" i="3"/>
  <c r="E315" i="3"/>
  <c r="E313" i="3"/>
  <c r="E311" i="3"/>
  <c r="E309" i="3"/>
  <c r="E307" i="3"/>
  <c r="E305" i="3"/>
  <c r="E303" i="3"/>
  <c r="E302" i="3"/>
  <c r="E300" i="3"/>
  <c r="E298" i="3"/>
  <c r="E296" i="3"/>
  <c r="E294" i="3"/>
  <c r="E292" i="3"/>
  <c r="E290" i="3"/>
  <c r="E288" i="3"/>
  <c r="E286" i="3"/>
  <c r="E284" i="3"/>
  <c r="E282" i="3"/>
  <c r="E280" i="3"/>
  <c r="E278" i="3"/>
  <c r="E276" i="3"/>
  <c r="E274" i="3"/>
  <c r="E272" i="3"/>
  <c r="E270" i="3"/>
  <c r="E268" i="3"/>
  <c r="E266" i="3"/>
  <c r="E264" i="3"/>
  <c r="E262" i="3"/>
  <c r="E260" i="3"/>
  <c r="E258" i="3"/>
  <c r="E256" i="3"/>
  <c r="E254" i="3"/>
  <c r="E252" i="3"/>
  <c r="E250" i="3"/>
  <c r="E248" i="3"/>
  <c r="E246" i="3"/>
  <c r="E244" i="3"/>
  <c r="E242" i="3"/>
  <c r="E240" i="3"/>
  <c r="E238" i="3"/>
  <c r="E236" i="3"/>
  <c r="E234" i="3"/>
  <c r="E232" i="3"/>
  <c r="E230" i="3"/>
  <c r="E228" i="3"/>
  <c r="E226" i="3"/>
  <c r="E224" i="3"/>
  <c r="E222" i="3"/>
  <c r="E220" i="3"/>
  <c r="E218" i="3"/>
  <c r="E216" i="3"/>
  <c r="E214" i="3"/>
  <c r="E212" i="3"/>
  <c r="E210" i="3"/>
  <c r="E208" i="3"/>
  <c r="E206" i="3"/>
  <c r="E204" i="3"/>
  <c r="E202" i="3"/>
  <c r="E200" i="3"/>
  <c r="E198" i="3"/>
  <c r="E196" i="3"/>
  <c r="E194" i="3"/>
  <c r="E192" i="3"/>
  <c r="E190" i="3"/>
  <c r="E188" i="3"/>
  <c r="E186" i="3"/>
  <c r="E184" i="3"/>
  <c r="E182" i="3"/>
  <c r="E180" i="3"/>
  <c r="E178" i="3"/>
  <c r="E176" i="3"/>
  <c r="E174" i="3"/>
  <c r="E172" i="3"/>
  <c r="E170" i="3"/>
  <c r="E168" i="3"/>
  <c r="E166" i="3"/>
  <c r="E164" i="3"/>
  <c r="E162" i="3"/>
  <c r="E160" i="3"/>
  <c r="E158" i="3"/>
  <c r="E156" i="3"/>
  <c r="E154" i="3"/>
  <c r="E152" i="3"/>
  <c r="E150" i="3"/>
  <c r="E148" i="3"/>
  <c r="E146" i="3"/>
  <c r="E144" i="3"/>
  <c r="E142" i="3"/>
  <c r="E140" i="3"/>
  <c r="E138" i="3"/>
  <c r="E136" i="3"/>
  <c r="E134" i="3"/>
  <c r="E132" i="3"/>
  <c r="E130" i="3"/>
  <c r="E128" i="3"/>
  <c r="E126" i="3"/>
  <c r="E124" i="3"/>
  <c r="E122" i="3"/>
  <c r="E120" i="3"/>
  <c r="E118" i="3"/>
  <c r="E116" i="3"/>
  <c r="E114" i="3"/>
  <c r="E112" i="3"/>
  <c r="E110" i="3"/>
  <c r="E108" i="3"/>
  <c r="E106" i="3"/>
  <c r="E104" i="3"/>
  <c r="E102" i="3"/>
  <c r="E100" i="3"/>
  <c r="E98" i="3"/>
  <c r="E96" i="3"/>
  <c r="E94" i="3"/>
  <c r="E92" i="3"/>
  <c r="E90" i="3"/>
  <c r="E88" i="3"/>
  <c r="E86" i="3"/>
  <c r="E84" i="3"/>
  <c r="E82" i="3"/>
  <c r="E80" i="3"/>
  <c r="E78" i="3"/>
  <c r="E76" i="3"/>
  <c r="E74" i="3"/>
  <c r="E72" i="3"/>
  <c r="E70" i="3"/>
  <c r="E68" i="3"/>
  <c r="E66" i="3"/>
  <c r="E64" i="3"/>
  <c r="E62" i="3"/>
  <c r="E60" i="3"/>
  <c r="E58" i="3"/>
  <c r="E56" i="3"/>
  <c r="E54" i="3"/>
  <c r="E52" i="3"/>
  <c r="E50" i="3"/>
  <c r="E48" i="3"/>
  <c r="E301" i="3"/>
  <c r="E299" i="3"/>
  <c r="E297" i="3"/>
  <c r="E295" i="3"/>
  <c r="E293" i="3"/>
  <c r="E291" i="3"/>
  <c r="E289" i="3"/>
  <c r="E287" i="3"/>
  <c r="E285" i="3"/>
  <c r="E283" i="3"/>
  <c r="E281" i="3"/>
  <c r="E279" i="3"/>
  <c r="E277" i="3"/>
  <c r="E275" i="3"/>
  <c r="E273" i="3"/>
  <c r="E271" i="3"/>
  <c r="E269" i="3"/>
  <c r="E267" i="3"/>
  <c r="E265" i="3"/>
  <c r="E263" i="3"/>
  <c r="E261" i="3"/>
  <c r="E259" i="3"/>
  <c r="E257" i="3"/>
  <c r="E255" i="3"/>
  <c r="E253" i="3"/>
  <c r="E251" i="3"/>
  <c r="E249" i="3"/>
  <c r="E247" i="3"/>
  <c r="E245" i="3"/>
  <c r="E243" i="3"/>
  <c r="E241" i="3"/>
  <c r="E239" i="3"/>
  <c r="E237" i="3"/>
  <c r="E235" i="3"/>
  <c r="E233" i="3"/>
  <c r="E231" i="3"/>
  <c r="E229" i="3"/>
  <c r="E227" i="3"/>
  <c r="E225" i="3"/>
  <c r="E223" i="3"/>
  <c r="E221" i="3"/>
  <c r="E219" i="3"/>
  <c r="E217" i="3"/>
  <c r="E215" i="3"/>
  <c r="E213" i="3"/>
  <c r="E211" i="3"/>
  <c r="E209" i="3"/>
  <c r="E207" i="3"/>
  <c r="E205" i="3"/>
  <c r="E203" i="3"/>
  <c r="E201" i="3"/>
  <c r="E199" i="3"/>
  <c r="E197" i="3"/>
  <c r="E195" i="3"/>
  <c r="E193" i="3"/>
  <c r="E191" i="3"/>
  <c r="E189" i="3"/>
  <c r="E187" i="3"/>
  <c r="E185" i="3"/>
  <c r="E183" i="3"/>
  <c r="E181" i="3"/>
  <c r="E179" i="3"/>
  <c r="E177" i="3"/>
  <c r="E175" i="3"/>
  <c r="E173" i="3"/>
  <c r="E171" i="3"/>
  <c r="E169" i="3"/>
  <c r="E167" i="3"/>
  <c r="E165" i="3"/>
  <c r="E163" i="3"/>
  <c r="E161" i="3"/>
  <c r="E159" i="3"/>
  <c r="E157" i="3"/>
  <c r="E155" i="3"/>
  <c r="E153" i="3"/>
  <c r="E151" i="3"/>
  <c r="E149" i="3"/>
  <c r="E147" i="3"/>
  <c r="E145" i="3"/>
  <c r="E143" i="3"/>
  <c r="E141" i="3"/>
  <c r="E139" i="3"/>
  <c r="E137" i="3"/>
  <c r="E135" i="3"/>
  <c r="E133" i="3"/>
  <c r="E131" i="3"/>
  <c r="E129" i="3"/>
  <c r="E127" i="3"/>
  <c r="E125" i="3"/>
  <c r="E123" i="3"/>
  <c r="E121" i="3"/>
  <c r="E119" i="3"/>
  <c r="E117" i="3"/>
  <c r="E115" i="3"/>
  <c r="E113" i="3"/>
  <c r="E111" i="3"/>
  <c r="E109" i="3"/>
  <c r="E107" i="3"/>
  <c r="E105" i="3"/>
  <c r="E103" i="3"/>
  <c r="E101" i="3"/>
  <c r="E99" i="3"/>
  <c r="E97" i="3"/>
  <c r="E95" i="3"/>
  <c r="E93" i="3"/>
  <c r="E91" i="3"/>
  <c r="E89" i="3"/>
  <c r="E87" i="3"/>
  <c r="E85" i="3"/>
  <c r="E83" i="3"/>
  <c r="E81" i="3"/>
  <c r="E79" i="3"/>
  <c r="E77" i="3"/>
  <c r="E75" i="3"/>
  <c r="E73" i="3"/>
  <c r="E71" i="3"/>
  <c r="E69" i="3"/>
  <c r="E67" i="3"/>
  <c r="E65" i="3"/>
  <c r="E63" i="3"/>
  <c r="E61" i="3"/>
  <c r="E59" i="3"/>
  <c r="E57" i="3"/>
  <c r="E55" i="3"/>
  <c r="E53" i="3"/>
  <c r="E51" i="3"/>
  <c r="E49" i="3"/>
  <c r="E47" i="3"/>
  <c r="E46" i="3"/>
  <c r="E44" i="3"/>
  <c r="E42" i="3"/>
  <c r="E40" i="3"/>
  <c r="E38" i="3"/>
  <c r="E36" i="3"/>
  <c r="E34" i="3"/>
  <c r="E32" i="3"/>
  <c r="E30" i="3"/>
  <c r="E28" i="3"/>
  <c r="E26" i="3"/>
  <c r="E24" i="3"/>
  <c r="E22" i="3"/>
  <c r="E20" i="3"/>
  <c r="E18" i="3"/>
  <c r="E16" i="3"/>
  <c r="E14" i="3"/>
  <c r="E12" i="3"/>
  <c r="E10" i="3"/>
  <c r="E8" i="3"/>
  <c r="E6" i="3"/>
  <c r="E45" i="3"/>
  <c r="E43" i="3"/>
  <c r="E41" i="3"/>
  <c r="E39" i="3"/>
  <c r="E37" i="3"/>
  <c r="E35" i="3"/>
  <c r="E33" i="3"/>
  <c r="E31" i="3"/>
  <c r="E29" i="3"/>
  <c r="E27" i="3"/>
  <c r="E25" i="3"/>
  <c r="E23" i="3"/>
  <c r="E21" i="3"/>
  <c r="E19" i="3"/>
  <c r="E17" i="3"/>
  <c r="E15" i="3"/>
  <c r="E13" i="3"/>
  <c r="E11" i="3"/>
  <c r="E9" i="3"/>
  <c r="E7" i="3"/>
</calcChain>
</file>

<file path=xl/sharedStrings.xml><?xml version="1.0" encoding="utf-8"?>
<sst xmlns="http://schemas.openxmlformats.org/spreadsheetml/2006/main" count="1855" uniqueCount="511">
  <si>
    <t>Geography</t>
  </si>
  <si>
    <t>Toronto CMA</t>
  </si>
  <si>
    <t>Toronto CD</t>
  </si>
  <si>
    <t>Total - Place of work status</t>
  </si>
  <si>
    <t xml:space="preserve">  Worked at usual place</t>
  </si>
  <si>
    <t xml:space="preserve">    Live in another CD</t>
  </si>
  <si>
    <t>Total - Industry - North American Industry Classification System (NAICS) 2007</t>
  </si>
  <si>
    <t xml:space="preserve">  11 Agriculture, forestry, fishing and hunting</t>
  </si>
  <si>
    <t xml:space="preserve">    111-112 Farms (111 to 112)</t>
  </si>
  <si>
    <t xml:space="preserve">      1110 Farms (except aquaculture) (1111 to 1124 and 1129)</t>
  </si>
  <si>
    <t xml:space="preserve">      1125 Aquaculture</t>
  </si>
  <si>
    <t xml:space="preserve">    113 Forestry and logging</t>
  </si>
  <si>
    <t xml:space="preserve">      1131 Timber tract operations</t>
  </si>
  <si>
    <t xml:space="preserve">      1132 Forest nurseries and gathering of forest products</t>
  </si>
  <si>
    <t xml:space="preserve">      1133 Logging</t>
  </si>
  <si>
    <t xml:space="preserve">    114 Fishing, hunting and trapping</t>
  </si>
  <si>
    <t xml:space="preserve">      1141 Fishing</t>
  </si>
  <si>
    <t xml:space="preserve">      1142 Hunting and trapping</t>
  </si>
  <si>
    <t xml:space="preserve">    115 Support activities for agriculture and forestry</t>
  </si>
  <si>
    <t xml:space="preserve">      1150 Support activities for farms (1151 and 1152)</t>
  </si>
  <si>
    <t xml:space="preserve">      1153 Support activities for forestry</t>
  </si>
  <si>
    <t xml:space="preserve">  21 Mining, quarrying, and oil and gas extraction</t>
  </si>
  <si>
    <t xml:space="preserve">    211 Oil and gas extraction</t>
  </si>
  <si>
    <t xml:space="preserve">      2111 Oil and gas extraction</t>
  </si>
  <si>
    <t xml:space="preserve">    212 Mining and quarrying (except oil and gas)</t>
  </si>
  <si>
    <t xml:space="preserve">      2121 Coal mining</t>
  </si>
  <si>
    <t xml:space="preserve">      2122 Metal ore mining</t>
  </si>
  <si>
    <t xml:space="preserve">      2123 Non-metallic mineral mining and quarrying</t>
  </si>
  <si>
    <t xml:space="preserve">    213 Support activities for mining and oil and gas extraction</t>
  </si>
  <si>
    <t xml:space="preserve">      2131 Support activities for mining and oil and gas extraction</t>
  </si>
  <si>
    <t xml:space="preserve">  22 Utilities</t>
  </si>
  <si>
    <t xml:space="preserve">    221 Utilities</t>
  </si>
  <si>
    <t xml:space="preserve">      2211 Electric power generation, transmission and distribution</t>
  </si>
  <si>
    <t xml:space="preserve">      2212 Natural gas distribution</t>
  </si>
  <si>
    <t xml:space="preserve">      2213 Water, sewage and other systems</t>
  </si>
  <si>
    <t xml:space="preserve">  23 Construction</t>
  </si>
  <si>
    <t xml:space="preserve">    236 Construction of buildings</t>
  </si>
  <si>
    <t xml:space="preserve">      2361 Residential building construction</t>
  </si>
  <si>
    <t xml:space="preserve">      2362 Non-residential building construction</t>
  </si>
  <si>
    <t xml:space="preserve">    237 Heavy and civil engineering construction</t>
  </si>
  <si>
    <t xml:space="preserve">      2371 Utility system construction</t>
  </si>
  <si>
    <t xml:space="preserve">      2372 Land subdivision</t>
  </si>
  <si>
    <t xml:space="preserve">      2373 Highway, street and bridge construction</t>
  </si>
  <si>
    <t xml:space="preserve">      2379 Other heavy and civil engineering construction</t>
  </si>
  <si>
    <t xml:space="preserve">    238 Specialty trade contractors</t>
  </si>
  <si>
    <t xml:space="preserve">      2381 Foundation, structure, and building exterior contractors</t>
  </si>
  <si>
    <t xml:space="preserve">      2382 Building equipment contractors</t>
  </si>
  <si>
    <t xml:space="preserve">      2383 Building finishing contractors</t>
  </si>
  <si>
    <t xml:space="preserve">      2389 Other specialty trade contractors</t>
  </si>
  <si>
    <t xml:space="preserve">  31-33 Manufacturing</t>
  </si>
  <si>
    <t xml:space="preserve">    311 Food manufacturing</t>
  </si>
  <si>
    <t xml:space="preserve">      3111 Animal food manufacturing</t>
  </si>
  <si>
    <t xml:space="preserve">      3112 Grain and oilseed milling</t>
  </si>
  <si>
    <t xml:space="preserve">      3113 Sugar and confectionery product manufacturing</t>
  </si>
  <si>
    <t xml:space="preserve">      3114 Fruit and vegetable preserving and specialty food manufacturing</t>
  </si>
  <si>
    <t xml:space="preserve">      3115 Dairy product manufacturing</t>
  </si>
  <si>
    <t xml:space="preserve">      3116 Meat product manufacturing</t>
  </si>
  <si>
    <t xml:space="preserve">      3117 Seafood product preparation and packaging</t>
  </si>
  <si>
    <t xml:space="preserve">      3118 Bakeries and tortilla manufacturing</t>
  </si>
  <si>
    <t xml:space="preserve">      3119 Other food manufacturing</t>
  </si>
  <si>
    <t xml:space="preserve">    312 Beverage and tobacco product manufacturing</t>
  </si>
  <si>
    <t xml:space="preserve">      3121 Beverage manufacturing</t>
  </si>
  <si>
    <t xml:space="preserve">      3122 Tobacco manufacturing</t>
  </si>
  <si>
    <t xml:space="preserve">    313 Textile mills</t>
  </si>
  <si>
    <t xml:space="preserve">      3131 Fibre, yarn and thread mills</t>
  </si>
  <si>
    <t xml:space="preserve">      3132 Fabric mills</t>
  </si>
  <si>
    <t xml:space="preserve">      3133 Textile and fabric finishing and fabric coating</t>
  </si>
  <si>
    <t xml:space="preserve">    314 Textile product mills</t>
  </si>
  <si>
    <t xml:space="preserve">      3141 Textile furnishings mills</t>
  </si>
  <si>
    <t xml:space="preserve">      3149 Other textile product mills</t>
  </si>
  <si>
    <t xml:space="preserve">    315 Clothing manufacturing</t>
  </si>
  <si>
    <t xml:space="preserve">      3151 Clothing knitting mills</t>
  </si>
  <si>
    <t xml:space="preserve">      3152 Cut and sew clothing manufacturing</t>
  </si>
  <si>
    <t xml:space="preserve">      3159 Clothing accessories and other clothing manufacturing</t>
  </si>
  <si>
    <t xml:space="preserve">    316 Leather and allied product manufacturing</t>
  </si>
  <si>
    <t xml:space="preserve">      3161 Leather and hide tanning and finishing</t>
  </si>
  <si>
    <t xml:space="preserve">      3162 Footwear manufacturing</t>
  </si>
  <si>
    <t xml:space="preserve">      3169 Other leather and allied product manufacturing</t>
  </si>
  <si>
    <t xml:space="preserve">    321 Wood product manufacturing</t>
  </si>
  <si>
    <t xml:space="preserve">      3211 Sawmills and wood preservations</t>
  </si>
  <si>
    <t xml:space="preserve">      3212 Veneer, plywood and engineered wood product manufacturing</t>
  </si>
  <si>
    <t xml:space="preserve">      3219 Other wood product manufacturing</t>
  </si>
  <si>
    <t xml:space="preserve">    322 Paper manufacturing</t>
  </si>
  <si>
    <t xml:space="preserve">      3221 Pulp, paper and paperboard mills</t>
  </si>
  <si>
    <t xml:space="preserve">      3222 Converted paper product manufacturing</t>
  </si>
  <si>
    <t xml:space="preserve">    323 Printing and related support activities</t>
  </si>
  <si>
    <t xml:space="preserve">      3231 Printing and related support activities</t>
  </si>
  <si>
    <t xml:space="preserve">    324 Petroleum and coal product manufacturing</t>
  </si>
  <si>
    <t xml:space="preserve">      3241 Petroleum and coal product manufacturing</t>
  </si>
  <si>
    <t xml:space="preserve">    325 Chemical manufacturing</t>
  </si>
  <si>
    <t xml:space="preserve">      3251 Basic chemical manufacturing</t>
  </si>
  <si>
    <t xml:space="preserve">      3252 Resin, synthetic rubber, and artificial and synthetic fibres and filaments manufacturing</t>
  </si>
  <si>
    <t xml:space="preserve">      3253 Pesticide, fertilizer and other agricultural chemical manufacturing</t>
  </si>
  <si>
    <t xml:space="preserve">      3254 Pharmaceutical and medicine manufacturing</t>
  </si>
  <si>
    <t xml:space="preserve">      3255 Paint, coating and adhesive manufacturing</t>
  </si>
  <si>
    <t xml:space="preserve">      3256 Soap, cleaning compound and toilet preparation manufacturing</t>
  </si>
  <si>
    <t xml:space="preserve">      3259 Other chemical product manufacturing</t>
  </si>
  <si>
    <t xml:space="preserve">    326 Plastics and rubber products manufacturing</t>
  </si>
  <si>
    <t xml:space="preserve">      3261 Plastic product manufacturing</t>
  </si>
  <si>
    <t xml:space="preserve">      3262 Rubber product manufacturing</t>
  </si>
  <si>
    <t xml:space="preserve">    327 Non-metallic mineral product manufacturing</t>
  </si>
  <si>
    <t xml:space="preserve">      3271 Clay product and refractory manufacturing</t>
  </si>
  <si>
    <t xml:space="preserve">      3272 Glass and glass product manufacturing</t>
  </si>
  <si>
    <t xml:space="preserve">      3273 Cement and concrete product manufacturing</t>
  </si>
  <si>
    <t xml:space="preserve">      3274 Lime and gypsum product manufacturing</t>
  </si>
  <si>
    <t xml:space="preserve">      3279 Other non-metallic mineral product manufacturing</t>
  </si>
  <si>
    <t xml:space="preserve">    331 Primary metal manufacturing</t>
  </si>
  <si>
    <t xml:space="preserve">      3311 Iron and steel mills and ferro-alloy manufacturing</t>
  </si>
  <si>
    <t xml:space="preserve">      3312 Steel product manufacturing from purchased steel</t>
  </si>
  <si>
    <t xml:space="preserve">      3313 Alumina and aluminum production and processing</t>
  </si>
  <si>
    <t xml:space="preserve">      3314 Non-ferrous metal (except aluminum) production and processing</t>
  </si>
  <si>
    <t xml:space="preserve">      3315 Foundries</t>
  </si>
  <si>
    <t xml:space="preserve">    332 Fabricated metal product manufacturing</t>
  </si>
  <si>
    <t xml:space="preserve">      3321 Forging and stamping</t>
  </si>
  <si>
    <t xml:space="preserve">      3322 Cutlery and hand tool manufacturing</t>
  </si>
  <si>
    <t xml:space="preserve">      3323 Architectural and structural manufacturing</t>
  </si>
  <si>
    <t xml:space="preserve">      3324 Boiler, tank and shipping container manufacturing</t>
  </si>
  <si>
    <t xml:space="preserve">      3325 Hardware manufacturing</t>
  </si>
  <si>
    <t xml:space="preserve">      3326 Spring and wire product manufacturing</t>
  </si>
  <si>
    <t xml:space="preserve">      3327 Machine shops, turned product, and screw, nut and bolt manufacturing</t>
  </si>
  <si>
    <t xml:space="preserve">      3328 Coating, engraving, heat treating and allied activities</t>
  </si>
  <si>
    <t xml:space="preserve">      3329 Other fabricated metal product manufacturing</t>
  </si>
  <si>
    <t xml:space="preserve">    333 Machinery manufacturing</t>
  </si>
  <si>
    <t xml:space="preserve">      3331 Agricultural, construction and mining machinery manufacturing</t>
  </si>
  <si>
    <t xml:space="preserve">      3332 Industrial machinery manufacturing</t>
  </si>
  <si>
    <t xml:space="preserve">      3333 Commercial and service industry machinery manufacturing</t>
  </si>
  <si>
    <t xml:space="preserve">      3334 Ventilation, heating, air-conditioning and commercial refrigeration equipment manufacturing</t>
  </si>
  <si>
    <t xml:space="preserve">      3335 Metalworking machinery manufacturing</t>
  </si>
  <si>
    <t xml:space="preserve">      3336 Engine, turbine and power transmission equipment manufacturing</t>
  </si>
  <si>
    <t xml:space="preserve">      3339 Other general-purpose machinery manufacturing</t>
  </si>
  <si>
    <t xml:space="preserve">    334 Computer and electronic product manufacturing</t>
  </si>
  <si>
    <t xml:space="preserve">      3341 Computer and peripheral equipment manufacturing</t>
  </si>
  <si>
    <t xml:space="preserve">      3342 Communications equipment manufacturing</t>
  </si>
  <si>
    <t xml:space="preserve">      3343 Audio and video equipment manufacturing</t>
  </si>
  <si>
    <t xml:space="preserve">      3344 Semiconductor and other electronic component manufacturing</t>
  </si>
  <si>
    <t xml:space="preserve">      3345 Navigational, measuring, medical and control instruments manufacturing</t>
  </si>
  <si>
    <t xml:space="preserve">      3346 Manufacturing and reproducing magnetic and optical media</t>
  </si>
  <si>
    <t xml:space="preserve">    335 Electrical equipment, appliance and component manufacturing</t>
  </si>
  <si>
    <t xml:space="preserve">      3351 Electric lighting equipment manufacturing</t>
  </si>
  <si>
    <t xml:space="preserve">      3352 Household appliance manufacturing</t>
  </si>
  <si>
    <t xml:space="preserve">      3353 Electrical equipment manufacturing</t>
  </si>
  <si>
    <t xml:space="preserve">      3359 Other electrical equipment and component manufacturing</t>
  </si>
  <si>
    <t xml:space="preserve">    336 Transportation equipment manufacturing</t>
  </si>
  <si>
    <t xml:space="preserve">      3361 Motor vehicle manufacturing</t>
  </si>
  <si>
    <t xml:space="preserve">      3362 Motor vehicle body and trailer manufacturing</t>
  </si>
  <si>
    <t xml:space="preserve">      3363 Motor vehicle parts manufacturing</t>
  </si>
  <si>
    <t xml:space="preserve">      3364 Aerospace product and parts manufacturing</t>
  </si>
  <si>
    <t xml:space="preserve">      3365 Railroad rolling stock manufacturing</t>
  </si>
  <si>
    <t xml:space="preserve">      3366 Ship and boat building</t>
  </si>
  <si>
    <t xml:space="preserve">      3369 Other transportation equipment manufacturing</t>
  </si>
  <si>
    <t xml:space="preserve">    337 Furniture and related product manufacturing</t>
  </si>
  <si>
    <t xml:space="preserve">      3371 Household and institutional furniture and kitchen cabinet manufacturing</t>
  </si>
  <si>
    <t xml:space="preserve">      3372 Office furniture (including fixtures) manufacturing</t>
  </si>
  <si>
    <t xml:space="preserve">      3379 Other furniture-related product manufacturing</t>
  </si>
  <si>
    <t xml:space="preserve">    339 Miscellaneous manufacturing</t>
  </si>
  <si>
    <t xml:space="preserve">      3391 Medical equipment and supplies manufacturing</t>
  </si>
  <si>
    <t xml:space="preserve">      3399 Other miscellaneous manufacturing</t>
  </si>
  <si>
    <t xml:space="preserve">  41 Wholesale trade</t>
  </si>
  <si>
    <t xml:space="preserve">    411 Farm product wholesaler-distributors</t>
  </si>
  <si>
    <t xml:space="preserve">      4111 Farm product wholesaler-distributors</t>
  </si>
  <si>
    <t xml:space="preserve">    412 Petroleum product wholesaler-distributors</t>
  </si>
  <si>
    <t xml:space="preserve">      4121 Petroleum product wholesaler-distributors</t>
  </si>
  <si>
    <t xml:space="preserve">    413 Food, beverage and tobacco wholesaler-distributors</t>
  </si>
  <si>
    <t xml:space="preserve">      4131 Food wholesaler-distributors</t>
  </si>
  <si>
    <t xml:space="preserve">      4132 Beverage wholesaler-distributors</t>
  </si>
  <si>
    <t xml:space="preserve">      4133 Cigarette and tobacco product wholesaler-distributors</t>
  </si>
  <si>
    <t xml:space="preserve">    414 Personal and household goods wholesaler-distributors</t>
  </si>
  <si>
    <t xml:space="preserve">      4141 Textile, clothing and footwear wholesaler-distributors</t>
  </si>
  <si>
    <t xml:space="preserve">      4142 Home entertainment equipment and household appliance wholesaler-distributors</t>
  </si>
  <si>
    <t xml:space="preserve">      4143 Home furnishings wholesaler-distributors</t>
  </si>
  <si>
    <t xml:space="preserve">      4144 Personal goods wholesaler-distributors</t>
  </si>
  <si>
    <t xml:space="preserve">      4145 Pharmaceuticals, toiletries, cosmetics and sundries wholesaler-distributors</t>
  </si>
  <si>
    <t xml:space="preserve">    415 Motor vehicle and parts wholesaler-distributors</t>
  </si>
  <si>
    <t xml:space="preserve">      4151 Motor vehicle wholesaler-distributors</t>
  </si>
  <si>
    <t xml:space="preserve">      4152 New motor vehicle parts and accessories wholesaler-distributors</t>
  </si>
  <si>
    <t xml:space="preserve">      4153 Used motor vehicle parts and accessories wholesaler-distributors</t>
  </si>
  <si>
    <t xml:space="preserve">    416 Building material and supplies wholesaler-distributors</t>
  </si>
  <si>
    <t xml:space="preserve">      4161 Electrical, plumbing, heating and air-conditioning equipment and supplies wholesaler-distributors</t>
  </si>
  <si>
    <t xml:space="preserve">      4162 Metal service centres</t>
  </si>
  <si>
    <t xml:space="preserve">      4163 Lumber, millwork, hardware and other building supplies wholesaler-distributors</t>
  </si>
  <si>
    <t xml:space="preserve">    417 Machinery, equipment and supplies wholesaler-distributors</t>
  </si>
  <si>
    <t xml:space="preserve">      4171 Farm, lawn and garden machinery and equipment wholesaler-distributors</t>
  </si>
  <si>
    <t xml:space="preserve">      4172 Construction, forestry, mining, and industrial machinery, equipment and supplies wholesaler-distributors</t>
  </si>
  <si>
    <t xml:space="preserve">      4173 Computer and communications equipment and supplies wholesaler-distributors</t>
  </si>
  <si>
    <t xml:space="preserve">      4179 Other machinery, equipment and supplies wholesaler-distributors</t>
  </si>
  <si>
    <t xml:space="preserve">    418 Miscellaneous wholesaler-distributors</t>
  </si>
  <si>
    <t xml:space="preserve">      4181 Recyclable material wholesaler-distributors</t>
  </si>
  <si>
    <t xml:space="preserve">      4182 Paper, paper product and disposable plastic product wholesaler-distributors</t>
  </si>
  <si>
    <t xml:space="preserve">      4183 Agricultural supplies wholesaler-distributors</t>
  </si>
  <si>
    <t xml:space="preserve">      4184 Chemical (except agricultural) and allied product wholesaler-distributors</t>
  </si>
  <si>
    <t xml:space="preserve">      4189 Other miscellaneous wholesaler-distributors</t>
  </si>
  <si>
    <t xml:space="preserve">    419 Wholesale electronic markets, and agents and brokers</t>
  </si>
  <si>
    <t xml:space="preserve">      4191 Wholesale electronic markets, and agents and brokers</t>
  </si>
  <si>
    <t xml:space="preserve">  44-45 Retail trade</t>
  </si>
  <si>
    <t xml:space="preserve">    441 Motor vehicle and part dealers</t>
  </si>
  <si>
    <t xml:space="preserve">      4411 Automobile dealers</t>
  </si>
  <si>
    <t xml:space="preserve">      4412 Other motor vehicle dealers</t>
  </si>
  <si>
    <t xml:space="preserve">      4413 Automotive parts, accessories and tire stores</t>
  </si>
  <si>
    <t xml:space="preserve">    442 Furniture and home furnishings stores</t>
  </si>
  <si>
    <t xml:space="preserve">      4421 Furniture stores</t>
  </si>
  <si>
    <t xml:space="preserve">      4422 Home furniture stores</t>
  </si>
  <si>
    <t xml:space="preserve">    443 Electronics and appliances stores</t>
  </si>
  <si>
    <t xml:space="preserve">      4431 Electronics and appliances stores</t>
  </si>
  <si>
    <t xml:space="preserve">    444 Building material and garden equipment and supplies dealers</t>
  </si>
  <si>
    <t xml:space="preserve">      4441 Building material and supplies dealers</t>
  </si>
  <si>
    <t xml:space="preserve">      4442 Lawn and garden equipment and supplies stores</t>
  </si>
  <si>
    <t xml:space="preserve">    445 Food and beverage stores</t>
  </si>
  <si>
    <t xml:space="preserve">      4451 Grocery stores</t>
  </si>
  <si>
    <t xml:space="preserve">      4452 Specialty food stores</t>
  </si>
  <si>
    <t xml:space="preserve">      4453 Beer, wine and liquor stores</t>
  </si>
  <si>
    <t xml:space="preserve">    446 Health and personal care stores</t>
  </si>
  <si>
    <t xml:space="preserve">      4461 Health and personal care stores</t>
  </si>
  <si>
    <t xml:space="preserve">    447 Gasoline stations</t>
  </si>
  <si>
    <t xml:space="preserve">      4471 Gasoline stations</t>
  </si>
  <si>
    <t xml:space="preserve">    448 Clothing and clothing accessories stores</t>
  </si>
  <si>
    <t xml:space="preserve">      4481 Clothing stores</t>
  </si>
  <si>
    <t xml:space="preserve">      4482 Shoe stores</t>
  </si>
  <si>
    <t xml:space="preserve">      4483 Jewellery, luggage and leather goods stores</t>
  </si>
  <si>
    <t xml:space="preserve">    451 Sporting goods, hobby, book and music stores</t>
  </si>
  <si>
    <t xml:space="preserve">      4511 Sporting goods, hobby and musical instrument stores</t>
  </si>
  <si>
    <t xml:space="preserve">      4512 Book, periodical and musical stores</t>
  </si>
  <si>
    <t xml:space="preserve">    452 General merchandise stores</t>
  </si>
  <si>
    <t xml:space="preserve">      4521 Department stores</t>
  </si>
  <si>
    <t xml:space="preserve">      4529 Other general merchandise stores</t>
  </si>
  <si>
    <t xml:space="preserve">    453 Miscellaneous store retailers</t>
  </si>
  <si>
    <t xml:space="preserve">      4531 Florists</t>
  </si>
  <si>
    <t xml:space="preserve">      4532 Office supplies, stationery and gift stores</t>
  </si>
  <si>
    <t xml:space="preserve">      4533 Used merchandise stores</t>
  </si>
  <si>
    <t xml:space="preserve">      4539 Other miscellaneous store retailers</t>
  </si>
  <si>
    <t xml:space="preserve">    454 Non-store retailers</t>
  </si>
  <si>
    <t xml:space="preserve">      4541 Electronic shopping and mail-order houses</t>
  </si>
  <si>
    <t xml:space="preserve">      4542 Vending machine operators</t>
  </si>
  <si>
    <t xml:space="preserve">      4543 Direct selling establishments</t>
  </si>
  <si>
    <t xml:space="preserve">  48-49 Transportation and warehousing</t>
  </si>
  <si>
    <t xml:space="preserve">    481 Air transportation</t>
  </si>
  <si>
    <t xml:space="preserve">      4811 Scheduled air transportation</t>
  </si>
  <si>
    <t xml:space="preserve">      4812 Non-scheduled air transportation</t>
  </si>
  <si>
    <t xml:space="preserve">    482 Rail transportation</t>
  </si>
  <si>
    <t xml:space="preserve">      4821 Rail transportation</t>
  </si>
  <si>
    <t xml:space="preserve">    483 Water transportation</t>
  </si>
  <si>
    <t xml:space="preserve">      4831 Deep sea, coastal and great lakes water transportation</t>
  </si>
  <si>
    <t xml:space="preserve">      4832 Inland water transportation</t>
  </si>
  <si>
    <t xml:space="preserve">    484 Truck transportation</t>
  </si>
  <si>
    <t xml:space="preserve">      4841 General freight trucking</t>
  </si>
  <si>
    <t xml:space="preserve">      4842 Specialized freight trucking</t>
  </si>
  <si>
    <t xml:space="preserve">    485 Transit and ground passenger transportation</t>
  </si>
  <si>
    <t xml:space="preserve">      4851 Urban transit systems</t>
  </si>
  <si>
    <t xml:space="preserve">      4852 Interurban and rural bus transportation</t>
  </si>
  <si>
    <t xml:space="preserve">      4853 Taxi and limousine service</t>
  </si>
  <si>
    <t xml:space="preserve">      4854 School and employee bus transportation</t>
  </si>
  <si>
    <t xml:space="preserve">      4855 Charter bus industry</t>
  </si>
  <si>
    <t xml:space="preserve">      4859 Other transit and ground passenger transportation</t>
  </si>
  <si>
    <t xml:space="preserve">    486 Pipeline transportation</t>
  </si>
  <si>
    <t xml:space="preserve">      4861 Pipeline transportation of crude oil</t>
  </si>
  <si>
    <t xml:space="preserve">      4862 Pipeline transportation of natural gas</t>
  </si>
  <si>
    <t xml:space="preserve">      4869 Other pipeline transportation</t>
  </si>
  <si>
    <t xml:space="preserve">    487 Scenic and sightseeing transportation</t>
  </si>
  <si>
    <t xml:space="preserve">      4871 Scenic and sightseeing transportation, land</t>
  </si>
  <si>
    <t xml:space="preserve">      4872 Scenic and sightseeing transportation, water</t>
  </si>
  <si>
    <t xml:space="preserve">      4879 Scenic and sightseeing transportation, other</t>
  </si>
  <si>
    <t xml:space="preserve">    488 Support activities for transportation</t>
  </si>
  <si>
    <t xml:space="preserve">      4881 Support activities for air transportation</t>
  </si>
  <si>
    <t xml:space="preserve">      4882 Support activities for rail transportation</t>
  </si>
  <si>
    <t xml:space="preserve">      4883 Support activities for water transportation</t>
  </si>
  <si>
    <t xml:space="preserve">      4884 Support activities for road transportation</t>
  </si>
  <si>
    <t xml:space="preserve">      4885 Freight transportation arrangement</t>
  </si>
  <si>
    <t xml:space="preserve">      4889 Other support activities for transportation</t>
  </si>
  <si>
    <t xml:space="preserve">    491 Postal service</t>
  </si>
  <si>
    <t xml:space="preserve">      4911 Postal service</t>
  </si>
  <si>
    <t xml:space="preserve">    492 Couriers and messengers</t>
  </si>
  <si>
    <t xml:space="preserve">      4921 Couriers</t>
  </si>
  <si>
    <t xml:space="preserve">      4922 Local messengers and local delivery</t>
  </si>
  <si>
    <t xml:space="preserve">    493 Warehousing and storage</t>
  </si>
  <si>
    <t xml:space="preserve">      4931 Warehousing and storage</t>
  </si>
  <si>
    <t xml:space="preserve">  51 Information and cultural industries</t>
  </si>
  <si>
    <t xml:space="preserve">    511 Publishing industries (except Internet)</t>
  </si>
  <si>
    <t xml:space="preserve">      5111 Newspaper, periodical, book and director publishers</t>
  </si>
  <si>
    <t xml:space="preserve">      5112 Software publishers</t>
  </si>
  <si>
    <t xml:space="preserve">    512 Motion picture and sound recording industries</t>
  </si>
  <si>
    <t xml:space="preserve">      5121 Motion picture and video industries</t>
  </si>
  <si>
    <t xml:space="preserve">      5122 Sound recording industries</t>
  </si>
  <si>
    <t xml:space="preserve">    515 Broadcasting (except Internet)</t>
  </si>
  <si>
    <t xml:space="preserve">      5151 Radio and television broadcasting</t>
  </si>
  <si>
    <t xml:space="preserve">      5152 Pay and specialty television</t>
  </si>
  <si>
    <t xml:space="preserve">    517 Telecommunications</t>
  </si>
  <si>
    <t xml:space="preserve">      5171 Wired telecommunications carriers</t>
  </si>
  <si>
    <t xml:space="preserve">      5172 Wireless telecommunications carriers (except satellite)</t>
  </si>
  <si>
    <t xml:space="preserve">      5174 Satellite telecommunications</t>
  </si>
  <si>
    <t xml:space="preserve">      5179 Other telecommunications</t>
  </si>
  <si>
    <t xml:space="preserve">    518 Data processing, hosting, and related services</t>
  </si>
  <si>
    <t xml:space="preserve">      5182 Data processing, hosting, and related services</t>
  </si>
  <si>
    <t xml:space="preserve">    519 Other information services</t>
  </si>
  <si>
    <t xml:space="preserve">      5191 Other information services</t>
  </si>
  <si>
    <t xml:space="preserve">  52 Finance and insurance</t>
  </si>
  <si>
    <t xml:space="preserve">    521 Monetary authorities - Central Bank</t>
  </si>
  <si>
    <t xml:space="preserve">      5211 Monetary authorities - Central Bank</t>
  </si>
  <si>
    <t xml:space="preserve">    522 Credit intermediation and related activities</t>
  </si>
  <si>
    <t xml:space="preserve">      5221 Depository credit intermediation</t>
  </si>
  <si>
    <t xml:space="preserve">      5222 Non-depository credit intermediation</t>
  </si>
  <si>
    <t xml:space="preserve">      5223 Activities related to credit intermediation</t>
  </si>
  <si>
    <t xml:space="preserve">    523 Securities, commodity contracts, and other financial investment and related activities</t>
  </si>
  <si>
    <t xml:space="preserve">      5231 Securities and commodity contracts intermediation and brokerage</t>
  </si>
  <si>
    <t xml:space="preserve">      5232 Securities and commodity exchanges</t>
  </si>
  <si>
    <t xml:space="preserve">      5239 Other financial investment activities</t>
  </si>
  <si>
    <t xml:space="preserve">    524 Insurance carriers and related activities</t>
  </si>
  <si>
    <t xml:space="preserve">      5241 Insurance carriers</t>
  </si>
  <si>
    <t xml:space="preserve">      5242 Agencies, brokerages and other insurance related activities</t>
  </si>
  <si>
    <t xml:space="preserve">    526 Funds and other financial vehicles</t>
  </si>
  <si>
    <t xml:space="preserve">      5261 Pension funds</t>
  </si>
  <si>
    <t xml:space="preserve">      5269 Other funds and financial vehicles</t>
  </si>
  <si>
    <t xml:space="preserve">  53 Real estate and rental and leasing</t>
  </si>
  <si>
    <t xml:space="preserve">    531 Real estate</t>
  </si>
  <si>
    <t xml:space="preserve">      5311 Lessors of real estate</t>
  </si>
  <si>
    <t xml:space="preserve">      5312 Offices of real estate agents and brokers</t>
  </si>
  <si>
    <t xml:space="preserve">      5313 Activities related to real estate</t>
  </si>
  <si>
    <t xml:space="preserve">    532 Rental and leasing services</t>
  </si>
  <si>
    <t xml:space="preserve">      5321 Automotive equipment rental and leasing</t>
  </si>
  <si>
    <t xml:space="preserve">      5322 Consumer goods rental</t>
  </si>
  <si>
    <t xml:space="preserve">      5323 General rental centres</t>
  </si>
  <si>
    <t xml:space="preserve">      5324 Commercial and industrial machinery and equipment rental and leasing</t>
  </si>
  <si>
    <t xml:space="preserve">    533 Lessors of non-financial intangible assets (except copyright works)</t>
  </si>
  <si>
    <t xml:space="preserve">      5331 Lessors of non-financial intangible assets (except copyrighted works)</t>
  </si>
  <si>
    <t xml:space="preserve">  54 Professional, scientific and technical services</t>
  </si>
  <si>
    <t xml:space="preserve">    541 Professional, scientific and technical services</t>
  </si>
  <si>
    <t xml:space="preserve">      5411 Legal services</t>
  </si>
  <si>
    <t xml:space="preserve">      5412 Accounting, tax preparation, bookkeeping and payroll services</t>
  </si>
  <si>
    <t xml:space="preserve">      5413 Architectural, engineering and related services</t>
  </si>
  <si>
    <t xml:space="preserve">      5414 Specialized design services</t>
  </si>
  <si>
    <t xml:space="preserve">      5415 Computer systems design and related services</t>
  </si>
  <si>
    <t xml:space="preserve">      5416 Management, scientific and technical consulting services</t>
  </si>
  <si>
    <t xml:space="preserve">      5417 Scientific research and development services</t>
  </si>
  <si>
    <t xml:space="preserve">      5418 Advertising, public relations, and related services</t>
  </si>
  <si>
    <t xml:space="preserve">      5419 Other professional, scientific and technical services</t>
  </si>
  <si>
    <t xml:space="preserve">  55 Management of companies and enterprises</t>
  </si>
  <si>
    <t xml:space="preserve">    551 Management of companies and enterprises</t>
  </si>
  <si>
    <t xml:space="preserve">      5511 Management of companies and enterprises</t>
  </si>
  <si>
    <t xml:space="preserve">  56 Administrative and support, waste management and remediation services</t>
  </si>
  <si>
    <t xml:space="preserve">    561 Administrative and support services</t>
  </si>
  <si>
    <t xml:space="preserve">      5611 Office administrative services</t>
  </si>
  <si>
    <t xml:space="preserve">      5612 Facilities support services</t>
  </si>
  <si>
    <t xml:space="preserve">      5613 Employment services</t>
  </si>
  <si>
    <t xml:space="preserve">      5614 Business support services</t>
  </si>
  <si>
    <t xml:space="preserve">      5615 Travel arrangement and reservation services</t>
  </si>
  <si>
    <t xml:space="preserve">      5616 Investigation and security services</t>
  </si>
  <si>
    <t xml:space="preserve">      5617 Services to buildings and dwellings</t>
  </si>
  <si>
    <t xml:space="preserve">      5619 Other support services</t>
  </si>
  <si>
    <t xml:space="preserve">    562 Waste management and remediation services</t>
  </si>
  <si>
    <t xml:space="preserve">      5621 Waste collection</t>
  </si>
  <si>
    <t xml:space="preserve">      5622 Waste treatment and disposal</t>
  </si>
  <si>
    <t xml:space="preserve">      5629 Remediation and other waste management services</t>
  </si>
  <si>
    <t xml:space="preserve">  61 Educational services</t>
  </si>
  <si>
    <t xml:space="preserve">    611 Educational services</t>
  </si>
  <si>
    <t xml:space="preserve">      6111 Elementary and secondary schools</t>
  </si>
  <si>
    <t xml:space="preserve">      6112 Community colleges and C.E.G.E.P.s</t>
  </si>
  <si>
    <t xml:space="preserve">      6113 Universities</t>
  </si>
  <si>
    <t xml:space="preserve">      6114 Business schools and computer and management training</t>
  </si>
  <si>
    <t xml:space="preserve">      6115 Technical and trade schools</t>
  </si>
  <si>
    <t xml:space="preserve">      6116 Other school and instruction</t>
  </si>
  <si>
    <t xml:space="preserve">      6117 Educational support services</t>
  </si>
  <si>
    <t xml:space="preserve">  62 Health care and social assistance</t>
  </si>
  <si>
    <t xml:space="preserve">    621 Ambulatory health care services</t>
  </si>
  <si>
    <t xml:space="preserve">      6211 Offices of physicians</t>
  </si>
  <si>
    <t xml:space="preserve">      6212 Offices of dentists</t>
  </si>
  <si>
    <t xml:space="preserve">      6213 Offices of other health practitioners</t>
  </si>
  <si>
    <t xml:space="preserve">      6214 Out-patients care centres</t>
  </si>
  <si>
    <t xml:space="preserve">      6215 Medical and diagnostic laboratories</t>
  </si>
  <si>
    <t xml:space="preserve">      6216 Home health care services</t>
  </si>
  <si>
    <t xml:space="preserve">      6219 Other ambulatory health care services</t>
  </si>
  <si>
    <t xml:space="preserve">    622 Hospitals</t>
  </si>
  <si>
    <t xml:space="preserve">      6220 Hospitals (6221 to 6223)</t>
  </si>
  <si>
    <t xml:space="preserve">    623 Nursing and residential care facilities</t>
  </si>
  <si>
    <t xml:space="preserve">      6230 Nursing and residential care facilities (6231 to 6239)</t>
  </si>
  <si>
    <t xml:space="preserve">    624 Social assistance</t>
  </si>
  <si>
    <t xml:space="preserve">      6241 Individual and family services</t>
  </si>
  <si>
    <t xml:space="preserve">      6242 Community food and housing, and emergency and other relief services</t>
  </si>
  <si>
    <t xml:space="preserve">      6243 Vocational rehabilitation services</t>
  </si>
  <si>
    <t xml:space="preserve">      6244 Child day-care services</t>
  </si>
  <si>
    <t xml:space="preserve">  71 Arts, entertainment and recreation</t>
  </si>
  <si>
    <t xml:space="preserve">    711 Performing arts, spectator sports and related industries</t>
  </si>
  <si>
    <t xml:space="preserve">      7111 Performing arts companies</t>
  </si>
  <si>
    <t xml:space="preserve">      7112 Spectator sports</t>
  </si>
  <si>
    <t xml:space="preserve">      7113 Promoters (presenters) of performing arts, sports and similar events</t>
  </si>
  <si>
    <t xml:space="preserve">      7114 Agents and managers for artists, athletes, entertainers and other public figures</t>
  </si>
  <si>
    <t xml:space="preserve">      7115 Independent artists, writers and performers</t>
  </si>
  <si>
    <t xml:space="preserve">    712 Heritage institutions</t>
  </si>
  <si>
    <t xml:space="preserve">      7121 Heritage institutions</t>
  </si>
  <si>
    <t xml:space="preserve">    713 Amusement, gambling and recreation industries</t>
  </si>
  <si>
    <t xml:space="preserve">      7131 Amusement parks and arcades</t>
  </si>
  <si>
    <t xml:space="preserve">      7132 Gambling industries</t>
  </si>
  <si>
    <t xml:space="preserve">      7139 Other amusement and recreation industries</t>
  </si>
  <si>
    <t xml:space="preserve">  72 Accommodation and food services</t>
  </si>
  <si>
    <t xml:space="preserve">    721 Accommodations services</t>
  </si>
  <si>
    <t xml:space="preserve">      7211 Traveller accommodations</t>
  </si>
  <si>
    <t xml:space="preserve">      7212 RV (Recreational Vehicle) parks and recreational camps</t>
  </si>
  <si>
    <t xml:space="preserve">      7213 Rooming and boarding houses</t>
  </si>
  <si>
    <t xml:space="preserve">    722 Food services and drinking places</t>
  </si>
  <si>
    <t xml:space="preserve">      7221 Full-service restaurants</t>
  </si>
  <si>
    <t xml:space="preserve">      7222 Limited-service restaurants</t>
  </si>
  <si>
    <t xml:space="preserve">      7223 Special food services</t>
  </si>
  <si>
    <t xml:space="preserve">      7224 Drinking places (alcoholic beverages)</t>
  </si>
  <si>
    <t xml:space="preserve">  81 Other services (except public administration)</t>
  </si>
  <si>
    <t xml:space="preserve">    811 Repair and maintenance</t>
  </si>
  <si>
    <t xml:space="preserve">      8111 Automotive repair and maintenance</t>
  </si>
  <si>
    <t xml:space="preserve">      8112 Electronic and precision equipment repair and maintenance</t>
  </si>
  <si>
    <t xml:space="preserve">      8113 Commercial and industrial machinery and equipment (except automotive and electronic) repair and maintenance</t>
  </si>
  <si>
    <t xml:space="preserve">      8114 Personal and household goods repair and maintenance</t>
  </si>
  <si>
    <t xml:space="preserve">    812 Personal and laundry services</t>
  </si>
  <si>
    <t xml:space="preserve">      8121 Personal care services</t>
  </si>
  <si>
    <t xml:space="preserve">      8122 Funeral services</t>
  </si>
  <si>
    <t xml:space="preserve">      8123 Dry cleaning and laundry services</t>
  </si>
  <si>
    <t xml:space="preserve">      8129 Other personal services</t>
  </si>
  <si>
    <t xml:space="preserve">    813 Religious, grant-making, civic, and professional and similar organizations</t>
  </si>
  <si>
    <t xml:space="preserve">      8131 Religious organizations</t>
  </si>
  <si>
    <t xml:space="preserve">      8132 Grant-making and giving services</t>
  </si>
  <si>
    <t xml:space="preserve">      8133 Social advocacy organizations</t>
  </si>
  <si>
    <t xml:space="preserve">      8134 Civic and social organizations</t>
  </si>
  <si>
    <t xml:space="preserve">      8139 Business, professional, labour and other membership organizations</t>
  </si>
  <si>
    <t xml:space="preserve">    814 Private households</t>
  </si>
  <si>
    <t xml:space="preserve">      8141 Private households</t>
  </si>
  <si>
    <t xml:space="preserve">  91 Public administration</t>
  </si>
  <si>
    <t xml:space="preserve">    911 Federal government public administration</t>
  </si>
  <si>
    <t xml:space="preserve">      9111 Defence services</t>
  </si>
  <si>
    <t xml:space="preserve">      9112-9119 Other federal services</t>
  </si>
  <si>
    <t xml:space="preserve">    912 Provincial and territorial public administration</t>
  </si>
  <si>
    <t xml:space="preserve">      9120 Provincial and territorial public administration (9121 to 9129)</t>
  </si>
  <si>
    <t xml:space="preserve">    913 Local, municipal and regional public administration</t>
  </si>
  <si>
    <t xml:space="preserve">      9130 Local, municipal and regional public administration (9131 and 9139)</t>
  </si>
  <si>
    <t xml:space="preserve">    914 Aboriginal public administration</t>
  </si>
  <si>
    <t xml:space="preserve">      9141 Aboriginal public administration</t>
  </si>
  <si>
    <t xml:space="preserve">    919 International and other extra-territorial public administration</t>
  </si>
  <si>
    <t xml:space="preserve">      9191 International and other extra-territorial public administration</t>
  </si>
  <si>
    <t xml:space="preserve">Canada </t>
  </si>
  <si>
    <t xml:space="preserve">Ontario </t>
  </si>
  <si>
    <t xml:space="preserve">    Worked in CD of residence</t>
  </si>
  <si>
    <t xml:space="preserve">    Worked in other CD</t>
  </si>
  <si>
    <t xml:space="preserve">  Worked at home</t>
  </si>
  <si>
    <t xml:space="preserve">  No usual place of work</t>
  </si>
  <si>
    <t xml:space="preserve"> </t>
  </si>
  <si>
    <t xml:space="preserve">Location Quotients by Place of Work  </t>
  </si>
  <si>
    <t>City of</t>
  </si>
  <si>
    <t>Toronto</t>
  </si>
  <si>
    <t>"905"</t>
  </si>
  <si>
    <t>CMA</t>
  </si>
  <si>
    <t xml:space="preserve">Rest of </t>
  </si>
  <si>
    <t>Ontario</t>
  </si>
  <si>
    <t>2011 NHS data (persons w. no usual pow are not included)</t>
  </si>
  <si>
    <t>City of Toronto - Total Employed Persons and Jobs</t>
  </si>
  <si>
    <t xml:space="preserve">2011 NHS data </t>
  </si>
  <si>
    <t>Canada</t>
  </si>
  <si>
    <t>POR</t>
  </si>
  <si>
    <t>POW</t>
  </si>
  <si>
    <t xml:space="preserve"> Location Quotients</t>
  </si>
  <si>
    <t xml:space="preserve"> Total employ w usual POW</t>
  </si>
  <si>
    <t>Tor CMA</t>
  </si>
  <si>
    <t>Total - Industry - North American Industry Classif System (NAICS) 2007</t>
  </si>
  <si>
    <t>by POW</t>
  </si>
  <si>
    <t>Place of Work vs Place of Residence</t>
  </si>
  <si>
    <t>Total number of employed City of Toronto residents</t>
  </si>
  <si>
    <t xml:space="preserve">  Employed City residents w. no usual place of work</t>
  </si>
  <si>
    <t xml:space="preserve">  Employed City residents that work outside Canada</t>
  </si>
  <si>
    <t>Employed City residents w. at usual place of work in Canada</t>
  </si>
  <si>
    <t xml:space="preserve">  Employed City residents with a usual place of work in the City</t>
  </si>
  <si>
    <t xml:space="preserve">  Employed City residents with a usual place of work outside the City</t>
  </si>
  <si>
    <t xml:space="preserve">Percent of employed City residents that work in the City of Toronto </t>
  </si>
  <si>
    <t>Total jobs in the city (w. a usual place of work) 1 &amp; 2</t>
  </si>
  <si>
    <t xml:space="preserve">  Employed City residents with a usual place of work in the City 1</t>
  </si>
  <si>
    <t>Percent of jobs in the City of Toronto that are filled by City residents</t>
  </si>
  <si>
    <t>Employed City residents w. at usual place of work in Canada 1</t>
  </si>
  <si>
    <t>Net commuting into the City of Toronto</t>
  </si>
  <si>
    <t xml:space="preserve">1. does not include persons with no usual place of work </t>
  </si>
  <si>
    <t xml:space="preserve">Employed Residents of the City of Toronto </t>
  </si>
  <si>
    <t>Jobs in the City (w. a Usual Place of Work Only)</t>
  </si>
  <si>
    <t xml:space="preserve">Net commuting into the City of Toronto </t>
  </si>
  <si>
    <t>r1</t>
  </si>
  <si>
    <t>r2</t>
  </si>
  <si>
    <t>r3</t>
  </si>
  <si>
    <t>r4</t>
  </si>
  <si>
    <t>r5</t>
  </si>
  <si>
    <t>r6</t>
  </si>
  <si>
    <t>w1</t>
  </si>
  <si>
    <t>w2</t>
  </si>
  <si>
    <t>w3</t>
  </si>
  <si>
    <t>r2+r5</t>
  </si>
  <si>
    <t>r3+r5</t>
  </si>
  <si>
    <t>Employed City residents with a usual place of work in the City</t>
  </si>
  <si>
    <t>Out-commuters</t>
  </si>
  <si>
    <t>In-commuters</t>
  </si>
  <si>
    <t>Net In (Out) Commuting</t>
  </si>
  <si>
    <t>r2-r3</t>
  </si>
  <si>
    <t>w1-r2-r5</t>
  </si>
  <si>
    <t>w1-r3-r5</t>
  </si>
  <si>
    <t>Employed City</t>
  </si>
  <si>
    <t>residents with a</t>
  </si>
  <si>
    <t>usual place of</t>
  </si>
  <si>
    <t>Net In (Out)</t>
  </si>
  <si>
    <t>Commuting</t>
  </si>
  <si>
    <t>work in the city</t>
  </si>
  <si>
    <t>% of employed</t>
  </si>
  <si>
    <t>city residents</t>
  </si>
  <si>
    <t xml:space="preserve">that work in </t>
  </si>
  <si>
    <t>the city</t>
  </si>
  <si>
    <t>held by city</t>
  </si>
  <si>
    <t>residents</t>
  </si>
  <si>
    <t>% of city jobs</t>
  </si>
  <si>
    <t>Place of work</t>
  </si>
  <si>
    <t>Industry</t>
  </si>
  <si>
    <t>Legend</t>
  </si>
  <si>
    <t>Residual</t>
  </si>
  <si>
    <t>Formulae</t>
  </si>
  <si>
    <t>2. does not include non-residents temporarily working in Toronto</t>
  </si>
  <si>
    <t xml:space="preserve">  Non-residents with a usual place of work in the City of Toronto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</si>
</sst>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font>
      <sz val="10"/>
      <name val="Arial"/>
    </font>
    <font>
      <sz val="10"/>
      <color rgb="FFFF0000"/>
      <name val="Arial"/>
      <family val="2"/>
    </font>
    <font>
      <sz val="10"/>
      <name val="Arial"/>
      <family val="2"/>
    </font>
    <font>
      <b/>
      <sz val="10"/>
      <name val="Arial"/>
      <family val="2"/>
    </font>
  </fonts>
  <fills count="8">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3">
    <xf numFmtId="0" fontId="0" fillId="0" borderId="0" xfId="0"/>
    <xf numFmtId="3" fontId="0" fillId="0" borderId="0" xfId="0" applyNumberFormat="1"/>
    <xf numFmtId="0" fontId="0" fillId="0" borderId="0" xfId="0" applyAlignment="1">
      <alignment wrapText="1"/>
    </xf>
    <xf numFmtId="3" fontId="0" fillId="0" borderId="0" xfId="0" applyNumberFormat="1" applyAlignment="1">
      <alignment wrapText="1"/>
    </xf>
    <xf numFmtId="0" fontId="2" fillId="0" borderId="0" xfId="0" applyFont="1" applyAlignment="1">
      <alignment wrapText="1"/>
    </xf>
    <xf numFmtId="0" fontId="2" fillId="0" borderId="0" xfId="0" applyFont="1"/>
    <xf numFmtId="3" fontId="2" fillId="0" borderId="0" xfId="0" applyNumberFormat="1" applyFont="1"/>
    <xf numFmtId="3" fontId="2" fillId="0" borderId="0" xfId="0" quotePrefix="1" applyNumberFormat="1" applyFont="1"/>
    <xf numFmtId="3" fontId="2" fillId="0" borderId="0" xfId="0" applyNumberFormat="1" applyFont="1" applyAlignment="1">
      <alignment wrapText="1"/>
    </xf>
    <xf numFmtId="4" fontId="2" fillId="0" borderId="0" xfId="0" quotePrefix="1" applyNumberFormat="1" applyFont="1"/>
    <xf numFmtId="3" fontId="2" fillId="0" borderId="0" xfId="0" applyNumberFormat="1" applyFont="1" applyAlignment="1">
      <alignment horizontal="right"/>
    </xf>
    <xf numFmtId="3" fontId="0" fillId="0" borderId="0" xfId="0" applyNumberFormat="1" applyAlignment="1">
      <alignment horizontal="right"/>
    </xf>
    <xf numFmtId="3" fontId="2" fillId="0" borderId="0" xfId="0" applyNumberFormat="1" applyFont="1" applyAlignment="1">
      <alignment horizontal="right" wrapText="1"/>
    </xf>
    <xf numFmtId="4" fontId="1" fillId="0" borderId="0" xfId="0" quotePrefix="1" applyNumberFormat="1" applyFont="1"/>
    <xf numFmtId="3" fontId="1" fillId="0" borderId="0" xfId="0" quotePrefix="1" applyNumberFormat="1" applyFont="1"/>
    <xf numFmtId="0" fontId="0" fillId="0" borderId="0" xfId="0" applyAlignment="1">
      <alignment horizontal="center"/>
    </xf>
    <xf numFmtId="0" fontId="2" fillId="0" borderId="0" xfId="0" applyFont="1" applyAlignment="1">
      <alignment horizontal="center"/>
    </xf>
    <xf numFmtId="0" fontId="3" fillId="0" borderId="0" xfId="0" applyFont="1"/>
    <xf numFmtId="3" fontId="0" fillId="0" borderId="0" xfId="0" applyNumberFormat="1" applyAlignment="1">
      <alignment horizontal="right" indent="1"/>
    </xf>
    <xf numFmtId="0" fontId="0" fillId="0" borderId="0" xfId="0" applyAlignment="1">
      <alignment horizontal="left"/>
    </xf>
    <xf numFmtId="0" fontId="2" fillId="0" borderId="0" xfId="0" applyFont="1" applyAlignment="1"/>
    <xf numFmtId="3" fontId="0" fillId="0" borderId="0" xfId="0" applyNumberFormat="1" applyAlignment="1"/>
    <xf numFmtId="0" fontId="0" fillId="0" borderId="0" xfId="0" applyAlignment="1"/>
    <xf numFmtId="3" fontId="2" fillId="0" borderId="0" xfId="0" quotePrefix="1" applyNumberFormat="1" applyFont="1" applyAlignment="1"/>
    <xf numFmtId="0" fontId="2" fillId="0" borderId="0" xfId="0" applyFont="1" applyAlignment="1">
      <alignment horizontal="right"/>
    </xf>
    <xf numFmtId="164" fontId="0" fillId="0" borderId="0" xfId="0" applyNumberFormat="1" applyAlignment="1"/>
    <xf numFmtId="0" fontId="2" fillId="2" borderId="0" xfId="0" applyFont="1" applyFill="1"/>
    <xf numFmtId="4" fontId="1" fillId="2" borderId="0" xfId="0" quotePrefix="1" applyNumberFormat="1" applyFont="1" applyFill="1"/>
    <xf numFmtId="4" fontId="2" fillId="2" borderId="0" xfId="0" quotePrefix="1" applyNumberFormat="1" applyFont="1" applyFill="1"/>
    <xf numFmtId="3" fontId="2" fillId="2" borderId="0" xfId="0" applyNumberFormat="1" applyFont="1" applyFill="1"/>
    <xf numFmtId="3" fontId="2" fillId="2" borderId="0" xfId="0" quotePrefix="1" applyNumberFormat="1" applyFont="1" applyFill="1"/>
    <xf numFmtId="3" fontId="0" fillId="0" borderId="0" xfId="0" applyNumberFormat="1" applyAlignment="1">
      <alignment horizontal="center" wrapText="1"/>
    </xf>
    <xf numFmtId="3" fontId="3" fillId="4" borderId="0" xfId="0" applyNumberFormat="1" applyFont="1" applyFill="1" applyAlignment="1">
      <alignment horizontal="center"/>
    </xf>
    <xf numFmtId="3" fontId="3" fillId="3" borderId="0" xfId="0" applyNumberFormat="1" applyFont="1" applyFill="1" applyAlignment="1">
      <alignment horizontal="center"/>
    </xf>
    <xf numFmtId="3" fontId="3" fillId="3" borderId="0" xfId="0" applyNumberFormat="1" applyFont="1" applyFill="1"/>
    <xf numFmtId="3" fontId="3" fillId="4" borderId="0" xfId="0" applyNumberFormat="1" applyFont="1" applyFill="1"/>
    <xf numFmtId="3" fontId="3" fillId="5" borderId="0" xfId="0" applyNumberFormat="1" applyFont="1" applyFill="1"/>
    <xf numFmtId="3" fontId="3" fillId="6" borderId="0" xfId="0" applyNumberFormat="1" applyFont="1" applyFill="1"/>
    <xf numFmtId="3" fontId="3" fillId="0" borderId="0" xfId="0" applyNumberFormat="1" applyFont="1"/>
    <xf numFmtId="3" fontId="0" fillId="0" borderId="1" xfId="0" applyNumberFormat="1" applyBorder="1" applyAlignment="1">
      <alignment wrapText="1"/>
    </xf>
    <xf numFmtId="0" fontId="0" fillId="0" borderId="0" xfId="0" applyAlignment="1">
      <alignment horizontal="left" indent="1"/>
    </xf>
    <xf numFmtId="0" fontId="2" fillId="0" borderId="0" xfId="0" applyFont="1" applyAlignment="1">
      <alignment horizontal="left" indent="1"/>
    </xf>
    <xf numFmtId="3" fontId="0" fillId="0" borderId="1" xfId="0" applyNumberFormat="1" applyBorder="1"/>
    <xf numFmtId="0" fontId="2" fillId="0" borderId="1" xfId="0" applyFont="1" applyBorder="1" applyAlignment="1">
      <alignment horizontal="center"/>
    </xf>
    <xf numFmtId="0" fontId="2" fillId="0" borderId="2" xfId="0" applyFont="1" applyBorder="1" applyAlignment="1">
      <alignment horizontal="left" indent="1"/>
    </xf>
    <xf numFmtId="0" fontId="0" fillId="0" borderId="2" xfId="0" applyBorder="1" applyAlignment="1">
      <alignment horizontal="left" indent="1"/>
    </xf>
    <xf numFmtId="0" fontId="3" fillId="0" borderId="0" xfId="0" applyFont="1" applyAlignment="1">
      <alignment horizontal="left"/>
    </xf>
    <xf numFmtId="3" fontId="2" fillId="0" borderId="1" xfId="0" applyNumberFormat="1" applyFont="1" applyBorder="1" applyAlignment="1">
      <alignment wrapText="1"/>
    </xf>
    <xf numFmtId="3" fontId="0" fillId="0" borderId="2" xfId="0" applyNumberFormat="1" applyBorder="1" applyAlignment="1"/>
    <xf numFmtId="3" fontId="2" fillId="0" borderId="0" xfId="0" applyNumberFormat="1" applyFont="1" applyAlignment="1"/>
    <xf numFmtId="10" fontId="0" fillId="0" borderId="2" xfId="0" applyNumberFormat="1" applyBorder="1" applyAlignment="1"/>
    <xf numFmtId="10" fontId="0" fillId="7" borderId="2" xfId="0" applyNumberFormat="1" applyFill="1" applyBorder="1" applyAlignment="1"/>
    <xf numFmtId="0" fontId="0" fillId="0" borderId="1" xfId="0" applyBorder="1" applyAlignment="1"/>
    <xf numFmtId="0" fontId="2" fillId="0" borderId="1" xfId="0" applyFont="1" applyBorder="1" applyAlignment="1"/>
    <xf numFmtId="3" fontId="0" fillId="0" borderId="1" xfId="0" applyNumberFormat="1" applyBorder="1" applyAlignment="1"/>
    <xf numFmtId="0" fontId="2" fillId="0" borderId="0" xfId="0" applyFont="1" applyFill="1" applyBorder="1" applyAlignment="1">
      <alignment horizontal="right"/>
    </xf>
    <xf numFmtId="0" fontId="0" fillId="0" borderId="0" xfId="0" applyFill="1" applyBorder="1" applyAlignment="1">
      <alignment horizontal="right"/>
    </xf>
    <xf numFmtId="10" fontId="0" fillId="0" borderId="0" xfId="0" applyNumberFormat="1" applyFill="1" applyBorder="1" applyAlignment="1">
      <alignment horizontal="right"/>
    </xf>
    <xf numFmtId="0" fontId="0" fillId="0" borderId="1" xfId="0" applyFill="1" applyBorder="1" applyAlignment="1">
      <alignment horizontal="right"/>
    </xf>
    <xf numFmtId="0" fontId="2" fillId="0" borderId="1" xfId="0" applyFont="1" applyFill="1" applyBorder="1" applyAlignment="1">
      <alignment horizontal="right"/>
    </xf>
    <xf numFmtId="0" fontId="2" fillId="0" borderId="0" xfId="0" applyFont="1" applyAlignment="1">
      <alignment horizontal="left"/>
    </xf>
    <xf numFmtId="3" fontId="2" fillId="0" borderId="0" xfId="0" applyNumberFormat="1"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xdr:rowOff>
    </xdr:from>
    <xdr:to>
      <xdr:col>15</xdr:col>
      <xdr:colOff>9525</xdr:colOff>
      <xdr:row>38</xdr:row>
      <xdr:rowOff>152400</xdr:rowOff>
    </xdr:to>
    <xdr:sp macro="" textlink="">
      <xdr:nvSpPr>
        <xdr:cNvPr id="2" name="TextBox 1"/>
        <xdr:cNvSpPr txBox="1"/>
      </xdr:nvSpPr>
      <xdr:spPr>
        <a:xfrm>
          <a:off x="219075" y="171450"/>
          <a:ext cx="8524875" cy="613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400" b="1" u="sng">
              <a:solidFill>
                <a:schemeClr val="dk1"/>
              </a:solidFill>
              <a:latin typeface="+mn-lt"/>
              <a:ea typeface="+mn-ea"/>
              <a:cs typeface="+mn-cs"/>
            </a:rPr>
            <a:t>National House</a:t>
          </a:r>
          <a:r>
            <a:rPr lang="en-CA" sz="1400" b="1" u="sng" baseline="0">
              <a:solidFill>
                <a:schemeClr val="dk1"/>
              </a:solidFill>
              <a:latin typeface="+mn-lt"/>
              <a:ea typeface="+mn-ea"/>
              <a:cs typeface="+mn-cs"/>
            </a:rPr>
            <a:t>hold Survey 2011 - City of Toronto Place of Work Data </a:t>
          </a:r>
        </a:p>
        <a:p>
          <a:endParaRPr lang="en-CA" sz="1400" b="1" u="sng" baseline="0">
            <a:solidFill>
              <a:schemeClr val="dk1"/>
            </a:solidFill>
            <a:latin typeface="+mn-lt"/>
            <a:ea typeface="+mn-ea"/>
            <a:cs typeface="+mn-cs"/>
          </a:endParaRPr>
        </a:p>
        <a:p>
          <a:r>
            <a:rPr lang="en-CA" sz="1100">
              <a:solidFill>
                <a:schemeClr val="dk1"/>
              </a:solidFill>
              <a:latin typeface="+mn-lt"/>
              <a:ea typeface="+mn-ea"/>
              <a:cs typeface="+mn-cs"/>
            </a:rPr>
            <a:t>This spreadsheet contains National Household Survey (NHS) data by place of work, and shows  location quotients (LQs) for Toronto and the region as well as</a:t>
          </a:r>
          <a:r>
            <a:rPr lang="en-CA" sz="1100" baseline="0">
              <a:solidFill>
                <a:schemeClr val="dk1"/>
              </a:solidFill>
              <a:latin typeface="+mn-lt"/>
              <a:ea typeface="+mn-ea"/>
              <a:cs typeface="+mn-cs"/>
            </a:rPr>
            <a:t> </a:t>
          </a:r>
          <a:r>
            <a:rPr lang="en-CA" sz="1100">
              <a:solidFill>
                <a:schemeClr val="dk1"/>
              </a:solidFill>
              <a:latin typeface="+mn-lt"/>
              <a:ea typeface="+mn-ea"/>
              <a:cs typeface="+mn-cs"/>
            </a:rPr>
            <a:t>commuting</a:t>
          </a:r>
          <a:r>
            <a:rPr lang="en-CA" sz="1100" baseline="0">
              <a:solidFill>
                <a:schemeClr val="dk1"/>
              </a:solidFill>
              <a:latin typeface="+mn-lt"/>
              <a:ea typeface="+mn-ea"/>
              <a:cs typeface="+mn-cs"/>
            </a:rPr>
            <a:t> patterns into and out of the city of Toronto by detailed industry (4 digits naics).  </a:t>
          </a:r>
        </a:p>
        <a:p>
          <a:endParaRPr lang="en-CA" sz="1100" baseline="0">
            <a:solidFill>
              <a:schemeClr val="dk1"/>
            </a:solidFill>
            <a:latin typeface="+mn-lt"/>
            <a:ea typeface="+mn-ea"/>
            <a:cs typeface="+mn-cs"/>
          </a:endParaRPr>
        </a:p>
        <a:p>
          <a:r>
            <a:rPr lang="en-CA" sz="1100" baseline="0">
              <a:solidFill>
                <a:schemeClr val="dk1"/>
              </a:solidFill>
              <a:latin typeface="+mn-lt"/>
              <a:ea typeface="+mn-ea"/>
              <a:cs typeface="+mn-cs"/>
            </a:rPr>
            <a:t>N</a:t>
          </a:r>
          <a:r>
            <a:rPr lang="en-CA" sz="1100">
              <a:solidFill>
                <a:schemeClr val="dk1"/>
              </a:solidFill>
              <a:latin typeface="+mn-lt"/>
              <a:ea typeface="+mn-ea"/>
              <a:cs typeface="+mn-cs"/>
            </a:rPr>
            <a:t>HS data,</a:t>
          </a:r>
          <a:r>
            <a:rPr lang="en-CA" sz="1100" baseline="0">
              <a:solidFill>
                <a:schemeClr val="dk1"/>
              </a:solidFill>
              <a:latin typeface="+mn-lt"/>
              <a:ea typeface="+mn-ea"/>
              <a:cs typeface="+mn-cs"/>
            </a:rPr>
            <a:t> like Canadian census  data </a:t>
          </a:r>
          <a:r>
            <a:rPr lang="en-CA" sz="1100">
              <a:solidFill>
                <a:schemeClr val="dk1"/>
              </a:solidFill>
              <a:latin typeface="+mn-lt"/>
              <a:ea typeface="+mn-ea"/>
              <a:cs typeface="+mn-cs"/>
            </a:rPr>
            <a:t>are NOT adjusted for the census undercount (approx 5%).</a:t>
          </a:r>
        </a:p>
        <a:p>
          <a:endParaRPr lang="en-CA" sz="1100">
            <a:solidFill>
              <a:schemeClr val="dk1"/>
            </a:solidFill>
            <a:latin typeface="+mn-lt"/>
            <a:ea typeface="+mn-ea"/>
            <a:cs typeface="+mn-cs"/>
          </a:endParaRPr>
        </a:p>
        <a:p>
          <a:r>
            <a:rPr lang="en-CA" sz="1100">
              <a:solidFill>
                <a:schemeClr val="dk1"/>
              </a:solidFill>
              <a:latin typeface="+mn-lt"/>
              <a:ea typeface="+mn-ea"/>
              <a:cs typeface="+mn-cs"/>
            </a:rPr>
            <a:t>Census/NHS employment data are categorized as:</a:t>
          </a:r>
        </a:p>
        <a:p>
          <a:r>
            <a:rPr lang="en-CA" sz="1100">
              <a:solidFill>
                <a:schemeClr val="dk1"/>
              </a:solidFill>
              <a:latin typeface="+mn-lt"/>
              <a:ea typeface="+mn-ea"/>
              <a:cs typeface="+mn-cs"/>
            </a:rPr>
            <a:t>- at a workplace (persons with a "usual place</a:t>
          </a:r>
          <a:r>
            <a:rPr lang="en-CA" sz="1100" baseline="0">
              <a:solidFill>
                <a:schemeClr val="dk1"/>
              </a:solidFill>
              <a:latin typeface="+mn-lt"/>
              <a:ea typeface="+mn-ea"/>
              <a:cs typeface="+mn-cs"/>
            </a:rPr>
            <a:t> of work")</a:t>
          </a:r>
          <a:r>
            <a:rPr lang="en-CA" sz="1100">
              <a:solidFill>
                <a:schemeClr val="dk1"/>
              </a:solidFill>
              <a:latin typeface="+mn-lt"/>
              <a:ea typeface="+mn-ea"/>
              <a:cs typeface="+mn-cs"/>
            </a:rPr>
            <a:t> </a:t>
          </a:r>
        </a:p>
        <a:p>
          <a:r>
            <a:rPr lang="en-CA" sz="1100">
              <a:solidFill>
                <a:schemeClr val="dk1"/>
              </a:solidFill>
              <a:latin typeface="+mn-lt"/>
              <a:ea typeface="+mn-ea"/>
              <a:cs typeface="+mn-cs"/>
            </a:rPr>
            <a:t>- at home, and </a:t>
          </a:r>
        </a:p>
        <a:p>
          <a:r>
            <a:rPr lang="en-CA" sz="1100">
              <a:solidFill>
                <a:schemeClr val="dk1"/>
              </a:solidFill>
              <a:latin typeface="+mn-lt"/>
              <a:ea typeface="+mn-ea"/>
              <a:cs typeface="+mn-cs"/>
            </a:rPr>
            <a:t>- with no usual place of work </a:t>
          </a:r>
        </a:p>
        <a:p>
          <a:endParaRPr lang="en-CA" sz="1100">
            <a:solidFill>
              <a:schemeClr val="dk1"/>
            </a:solidFill>
            <a:latin typeface="+mn-lt"/>
            <a:ea typeface="+mn-ea"/>
            <a:cs typeface="+mn-cs"/>
          </a:endParaRPr>
        </a:p>
        <a:p>
          <a:r>
            <a:rPr lang="en-CA" sz="1100">
              <a:solidFill>
                <a:schemeClr val="dk1"/>
              </a:solidFill>
              <a:latin typeface="+mn-lt"/>
              <a:ea typeface="+mn-ea"/>
              <a:cs typeface="+mn-cs"/>
            </a:rPr>
            <a:t>NHS data are primarily collected by where people live (place of residence).  However, NHS responses, like the long-form census data that preceeded NHS, for persons with a usual place of work, are coded to where the person works, in addition to where they live.</a:t>
          </a:r>
        </a:p>
        <a:p>
          <a:endParaRPr lang="en-CA" sz="1100">
            <a:solidFill>
              <a:schemeClr val="dk1"/>
            </a:solidFill>
            <a:latin typeface="+mn-lt"/>
            <a:ea typeface="+mn-ea"/>
            <a:cs typeface="+mn-cs"/>
          </a:endParaRPr>
        </a:p>
        <a:p>
          <a:r>
            <a:rPr lang="en-CA" sz="1100" b="1">
              <a:solidFill>
                <a:schemeClr val="dk1"/>
              </a:solidFill>
              <a:latin typeface="+mn-lt"/>
              <a:ea typeface="+mn-ea"/>
              <a:cs typeface="+mn-cs"/>
            </a:rPr>
            <a:t>"Top Level" </a:t>
          </a:r>
          <a:r>
            <a:rPr lang="en-CA" sz="1100">
              <a:solidFill>
                <a:schemeClr val="dk1"/>
              </a:solidFill>
              <a:latin typeface="+mn-lt"/>
              <a:ea typeface="+mn-ea"/>
              <a:cs typeface="+mn-cs"/>
            </a:rPr>
            <a:t>tab shows how the totals fit together. </a:t>
          </a:r>
          <a:endParaRPr lang="en-CA"/>
        </a:p>
        <a:p>
          <a:endParaRPr lang="en-CA" sz="1100">
            <a:solidFill>
              <a:schemeClr val="dk1"/>
            </a:solidFill>
            <a:latin typeface="+mn-lt"/>
            <a:ea typeface="+mn-ea"/>
            <a:cs typeface="+mn-cs"/>
          </a:endParaRPr>
        </a:p>
        <a:p>
          <a:r>
            <a:rPr lang="en-CA" sz="1100">
              <a:solidFill>
                <a:schemeClr val="dk1"/>
              </a:solidFill>
              <a:latin typeface="+mn-lt"/>
              <a:ea typeface="+mn-ea"/>
              <a:cs typeface="+mn-cs"/>
            </a:rPr>
            <a:t>82 percent of the "employed residents" ie POR (with a usual place of work and</a:t>
          </a:r>
          <a:r>
            <a:rPr lang="en-CA" sz="1100" baseline="0">
              <a:solidFill>
                <a:schemeClr val="dk1"/>
              </a:solidFill>
              <a:latin typeface="+mn-lt"/>
              <a:ea typeface="+mn-ea"/>
              <a:cs typeface="+mn-cs"/>
            </a:rPr>
            <a:t> that work at home) </a:t>
          </a:r>
          <a:r>
            <a:rPr lang="en-CA" sz="1100">
              <a:solidFill>
                <a:schemeClr val="dk1"/>
              </a:solidFill>
              <a:latin typeface="+mn-lt"/>
              <a:ea typeface="+mn-ea"/>
              <a:cs typeface="+mn-cs"/>
            </a:rPr>
            <a:t>that live in the city</a:t>
          </a:r>
          <a:r>
            <a:rPr lang="en-CA" sz="1100" baseline="0">
              <a:solidFill>
                <a:schemeClr val="dk1"/>
              </a:solidFill>
              <a:latin typeface="+mn-lt"/>
              <a:ea typeface="+mn-ea"/>
              <a:cs typeface="+mn-cs"/>
            </a:rPr>
            <a:t> of Toronto also work in the city; the remainder of employed city residents commute out of the city to work each day.</a:t>
          </a:r>
          <a:endParaRPr lang="en-CA" sz="1100">
            <a:solidFill>
              <a:schemeClr val="dk1"/>
            </a:solidFill>
            <a:latin typeface="+mn-lt"/>
            <a:ea typeface="+mn-ea"/>
            <a:cs typeface="+mn-cs"/>
          </a:endParaRPr>
        </a:p>
        <a:p>
          <a:pPr fontAlgn="base"/>
          <a:endParaRPr lang="en-CA" sz="1100" baseline="0">
            <a:solidFill>
              <a:schemeClr val="dk1"/>
            </a:solidFill>
            <a:latin typeface="+mn-lt"/>
            <a:ea typeface="+mn-ea"/>
            <a:cs typeface="+mn-cs"/>
          </a:endParaRPr>
        </a:p>
        <a:p>
          <a:r>
            <a:rPr lang="en-CA" sz="1100" baseline="0">
              <a:solidFill>
                <a:schemeClr val="dk1"/>
              </a:solidFill>
              <a:latin typeface="+mn-lt"/>
              <a:ea typeface="+mn-ea"/>
              <a:cs typeface="+mn-cs"/>
            </a:rPr>
            <a:t>67 percent of the "jobs" (ie. POW), in workplaces and at home </a:t>
          </a:r>
          <a:r>
            <a:rPr lang="en-CA" sz="1100">
              <a:solidFill>
                <a:schemeClr val="dk1"/>
              </a:solidFill>
              <a:latin typeface="+mn-lt"/>
              <a:ea typeface="+mn-ea"/>
              <a:cs typeface="+mn-cs"/>
            </a:rPr>
            <a:t>in the city</a:t>
          </a:r>
          <a:r>
            <a:rPr lang="en-CA" sz="1100" baseline="0">
              <a:solidFill>
                <a:schemeClr val="dk1"/>
              </a:solidFill>
              <a:latin typeface="+mn-lt"/>
              <a:ea typeface="+mn-ea"/>
              <a:cs typeface="+mn-cs"/>
            </a:rPr>
            <a:t> of Toronto, are filled by city of Toronto residents; the remainder of jobs in the city are filled by people commuting into the city. </a:t>
          </a:r>
          <a:r>
            <a:rPr lang="en-CA" sz="1100">
              <a:solidFill>
                <a:schemeClr val="dk1"/>
              </a:solidFill>
              <a:latin typeface="+mn-lt"/>
              <a:ea typeface="+mn-ea"/>
              <a:cs typeface="+mn-cs"/>
            </a:rPr>
            <a:t> </a:t>
          </a:r>
          <a:r>
            <a:rPr lang="en-CA" sz="1100" baseline="0">
              <a:solidFill>
                <a:schemeClr val="dk1"/>
              </a:solidFill>
              <a:latin typeface="+mn-lt"/>
              <a:ea typeface="+mn-ea"/>
              <a:cs typeface="+mn-cs"/>
            </a:rPr>
            <a:t> </a:t>
          </a:r>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r>
            <a:rPr lang="en-CA" sz="1100" b="1">
              <a:solidFill>
                <a:schemeClr val="dk1"/>
              </a:solidFill>
              <a:latin typeface="+mn-lt"/>
              <a:ea typeface="+mn-ea"/>
              <a:cs typeface="+mn-cs"/>
            </a:rPr>
            <a:t>"LQs</a:t>
          </a:r>
          <a:r>
            <a:rPr lang="en-CA" sz="1100" b="1" baseline="0">
              <a:solidFill>
                <a:schemeClr val="dk1"/>
              </a:solidFill>
              <a:latin typeface="+mn-lt"/>
              <a:ea typeface="+mn-ea"/>
              <a:cs typeface="+mn-cs"/>
            </a:rPr>
            <a:t>"</a:t>
          </a:r>
          <a:r>
            <a:rPr lang="en-CA" sz="1100" baseline="0">
              <a:solidFill>
                <a:schemeClr val="dk1"/>
              </a:solidFill>
              <a:latin typeface="+mn-lt"/>
              <a:ea typeface="+mn-ea"/>
              <a:cs typeface="+mn-cs"/>
            </a:rPr>
            <a:t> </a:t>
          </a:r>
          <a:r>
            <a:rPr lang="en-CA" sz="1100">
              <a:solidFill>
                <a:schemeClr val="dk1"/>
              </a:solidFill>
              <a:latin typeface="+mn-lt"/>
              <a:ea typeface="+mn-ea"/>
              <a:cs typeface="+mn-cs"/>
            </a:rPr>
            <a:t>tab shows location quotients as well as total employment by place of work (for persons with a usual place of work  and that work at home).  Location quotients  are the relative employment concentration of an industry in a given region relative to the concentration of that industry</a:t>
          </a:r>
          <a:r>
            <a:rPr lang="en-CA" sz="1100" baseline="0">
              <a:solidFill>
                <a:schemeClr val="dk1"/>
              </a:solidFill>
              <a:latin typeface="+mn-lt"/>
              <a:ea typeface="+mn-ea"/>
              <a:cs typeface="+mn-cs"/>
            </a:rPr>
            <a:t> in a larger geographical unit, usually a nation.  </a:t>
          </a:r>
          <a:r>
            <a:rPr lang="en-CA" sz="1100">
              <a:solidFill>
                <a:schemeClr val="dk1"/>
              </a:solidFill>
              <a:latin typeface="+mn-lt"/>
              <a:ea typeface="+mn-ea"/>
              <a:cs typeface="+mn-cs"/>
            </a:rPr>
            <a:t>LQ &gt; 1 means that this industry's share of total employment is higher, for example,</a:t>
          </a:r>
          <a:r>
            <a:rPr lang="en-CA" sz="1100" baseline="0">
              <a:solidFill>
                <a:schemeClr val="dk1"/>
              </a:solidFill>
              <a:latin typeface="+mn-lt"/>
              <a:ea typeface="+mn-ea"/>
              <a:cs typeface="+mn-cs"/>
            </a:rPr>
            <a:t> </a:t>
          </a:r>
          <a:r>
            <a:rPr lang="en-CA" sz="1100">
              <a:solidFill>
                <a:schemeClr val="dk1"/>
              </a:solidFill>
              <a:latin typeface="+mn-lt"/>
              <a:ea typeface="+mn-ea"/>
              <a:cs typeface="+mn-cs"/>
            </a:rPr>
            <a:t> in the Toronto CMA than in the rest of Canada.</a:t>
          </a:r>
        </a:p>
        <a:p>
          <a:endParaRPr lang="en-CA" sz="1100">
            <a:solidFill>
              <a:schemeClr val="dk1"/>
            </a:solidFill>
            <a:latin typeface="+mn-lt"/>
            <a:ea typeface="+mn-ea"/>
            <a:cs typeface="+mn-cs"/>
          </a:endParaRPr>
        </a:p>
        <a:p>
          <a:r>
            <a:rPr lang="en-CA" sz="1100" b="1">
              <a:solidFill>
                <a:schemeClr val="dk1"/>
              </a:solidFill>
              <a:latin typeface="+mn-lt"/>
              <a:ea typeface="+mn-ea"/>
              <a:cs typeface="+mn-cs"/>
            </a:rPr>
            <a:t>"Commute"</a:t>
          </a:r>
          <a:r>
            <a:rPr lang="en-CA" sz="1100" b="1" baseline="0">
              <a:solidFill>
                <a:schemeClr val="dk1"/>
              </a:solidFill>
              <a:latin typeface="+mn-lt"/>
              <a:ea typeface="+mn-ea"/>
              <a:cs typeface="+mn-cs"/>
            </a:rPr>
            <a:t> </a:t>
          </a:r>
          <a:r>
            <a:rPr lang="en-CA" sz="1100" baseline="0">
              <a:solidFill>
                <a:schemeClr val="dk1"/>
              </a:solidFill>
              <a:latin typeface="+mn-lt"/>
              <a:ea typeface="+mn-ea"/>
              <a:cs typeface="+mn-cs"/>
            </a:rPr>
            <a:t>tab</a:t>
          </a:r>
          <a:r>
            <a:rPr lang="en-CA" sz="1100">
              <a:solidFill>
                <a:schemeClr val="dk1"/>
              </a:solidFill>
              <a:latin typeface="+mn-lt"/>
              <a:ea typeface="+mn-ea"/>
              <a:cs typeface="+mn-cs"/>
            </a:rPr>
            <a:t>  shows the number of workers (with a usual place of work) commuting into and out of the city of Toronto each day by industry.</a:t>
          </a:r>
        </a:p>
        <a:p>
          <a:endParaRPr lang="en-CA" sz="1100">
            <a:solidFill>
              <a:schemeClr val="dk1"/>
            </a:solidFill>
            <a:latin typeface="+mn-lt"/>
            <a:ea typeface="+mn-ea"/>
            <a:cs typeface="+mn-cs"/>
          </a:endParaRPr>
        </a:p>
        <a:p>
          <a:r>
            <a:rPr lang="en-CA" sz="1100" b="1">
              <a:solidFill>
                <a:schemeClr val="dk1"/>
              </a:solidFill>
              <a:latin typeface="+mn-lt"/>
              <a:ea typeface="+mn-ea"/>
              <a:cs typeface="+mn-cs"/>
            </a:rPr>
            <a:t>"POW" </a:t>
          </a:r>
          <a:r>
            <a:rPr lang="en-CA" sz="1100">
              <a:solidFill>
                <a:schemeClr val="dk1"/>
              </a:solidFill>
              <a:latin typeface="+mn-lt"/>
              <a:ea typeface="+mn-ea"/>
              <a:cs typeface="+mn-cs"/>
            </a:rPr>
            <a:t>tab</a:t>
          </a:r>
          <a:r>
            <a:rPr lang="en-CA" sz="1100" baseline="0">
              <a:solidFill>
                <a:schemeClr val="dk1"/>
              </a:solidFill>
              <a:latin typeface="+mn-lt"/>
              <a:ea typeface="+mn-ea"/>
              <a:cs typeface="+mn-cs"/>
            </a:rPr>
            <a:t> is the raw place of work data.</a:t>
          </a:r>
        </a:p>
        <a:p>
          <a:endParaRPr lang="en-CA" sz="1100" baseline="0">
            <a:solidFill>
              <a:schemeClr val="dk1"/>
            </a:solidFill>
            <a:latin typeface="+mn-lt"/>
            <a:ea typeface="+mn-ea"/>
            <a:cs typeface="+mn-cs"/>
          </a:endParaRPr>
        </a:p>
        <a:p>
          <a:r>
            <a:rPr lang="en-CA" sz="1100" b="1">
              <a:solidFill>
                <a:schemeClr val="dk1"/>
              </a:solidFill>
              <a:latin typeface="+mn-lt"/>
              <a:ea typeface="+mn-ea"/>
              <a:cs typeface="+mn-cs"/>
            </a:rPr>
            <a:t>"POR"</a:t>
          </a:r>
          <a:r>
            <a:rPr lang="en-CA" sz="1100">
              <a:solidFill>
                <a:schemeClr val="dk1"/>
              </a:solidFill>
              <a:latin typeface="+mn-lt"/>
              <a:ea typeface="+mn-ea"/>
              <a:cs typeface="+mn-cs"/>
            </a:rPr>
            <a:t> tab is the place of residence data.</a:t>
          </a:r>
        </a:p>
        <a:p>
          <a:endParaRPr lang="en-CA" sz="1100">
            <a:solidFill>
              <a:schemeClr val="dk1"/>
            </a:solidFill>
            <a:latin typeface="+mn-lt"/>
            <a:ea typeface="+mn-ea"/>
            <a:cs typeface="+mn-cs"/>
          </a:endParaRPr>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56030</xdr:colOff>
      <xdr:row>2</xdr:row>
      <xdr:rowOff>0</xdr:rowOff>
    </xdr:from>
    <xdr:to>
      <xdr:col>12</xdr:col>
      <xdr:colOff>19050</xdr:colOff>
      <xdr:row>11</xdr:row>
      <xdr:rowOff>28575</xdr:rowOff>
    </xdr:to>
    <xdr:sp macro="" textlink="">
      <xdr:nvSpPr>
        <xdr:cNvPr id="3" name="TextBox 2"/>
        <xdr:cNvSpPr txBox="1"/>
      </xdr:nvSpPr>
      <xdr:spPr>
        <a:xfrm>
          <a:off x="7037855" y="342900"/>
          <a:ext cx="423022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Note:</a:t>
          </a:r>
          <a:r>
            <a:rPr lang="en-CA" sz="1100" baseline="0"/>
            <a:t>  Data in this table comes from two sources:  a place of work (POW) table and a place of residence (POR) table from the National Household Survey (NHS) 2011.  </a:t>
          </a:r>
        </a:p>
        <a:p>
          <a:endParaRPr lang="en-CA" sz="1100" baseline="0"/>
        </a:p>
        <a:p>
          <a:r>
            <a:rPr lang="en-CA" sz="1100" baseline="0"/>
            <a:t>Place of Work Status refers to the classification of people aged 15 or over who worked at some point  within the reference week  of the survey, according to whether they worked  a</a:t>
          </a:r>
          <a:r>
            <a:rPr lang="en-CA" sz="1100" baseline="0">
              <a:solidFill>
                <a:schemeClr val="dk1"/>
              </a:solidFill>
              <a:latin typeface="+mn-lt"/>
              <a:ea typeface="+mn-ea"/>
              <a:cs typeface="+mn-cs"/>
            </a:rPr>
            <a:t>t a specific address  (ie a usual place of work), worked at home  or </a:t>
          </a:r>
          <a:r>
            <a:rPr lang="en-CA" sz="1100" baseline="0"/>
            <a:t>had no fixed place of work.</a:t>
          </a:r>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heetViews>
  <sheetFormatPr defaultRowHeight="12.75"/>
  <cols>
    <col min="1" max="1" width="3" customWidth="1"/>
  </cols>
  <sheetData/>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election activeCell="B3" sqref="B3"/>
    </sheetView>
  </sheetViews>
  <sheetFormatPr defaultRowHeight="13.9" customHeight="1"/>
  <cols>
    <col min="1" max="1" width="61.28515625" style="15" bestFit="1" customWidth="1"/>
    <col min="2" max="3" width="13.140625" customWidth="1"/>
    <col min="4" max="4" width="13.140625" style="56" customWidth="1"/>
  </cols>
  <sheetData>
    <row r="1" spans="1:6" ht="13.9" customHeight="1">
      <c r="A1" s="46" t="s">
        <v>456</v>
      </c>
      <c r="B1" s="22">
        <v>2006</v>
      </c>
      <c r="C1" s="22">
        <v>2011</v>
      </c>
      <c r="D1" s="55" t="s">
        <v>508</v>
      </c>
    </row>
    <row r="2" spans="1:6" ht="13.9" customHeight="1">
      <c r="B2" s="22"/>
      <c r="C2" s="22"/>
    </row>
    <row r="3" spans="1:6" ht="13.9" customHeight="1">
      <c r="A3" s="17" t="s">
        <v>484</v>
      </c>
      <c r="B3" s="21">
        <f>+B39+B41</f>
        <v>905405</v>
      </c>
      <c r="C3" s="21">
        <f>+C39+C41</f>
        <v>925255</v>
      </c>
      <c r="D3" s="55" t="s">
        <v>483</v>
      </c>
    </row>
    <row r="4" spans="1:6" ht="13.9" customHeight="1">
      <c r="A4" s="41" t="s">
        <v>485</v>
      </c>
      <c r="B4" s="21">
        <f>+B38-B39</f>
        <v>198810</v>
      </c>
      <c r="C4" s="21">
        <f>+C38-C39</f>
        <v>196665</v>
      </c>
      <c r="D4" s="55" t="s">
        <v>488</v>
      </c>
    </row>
    <row r="5" spans="1:6" ht="13.9" customHeight="1">
      <c r="A5" s="41" t="s">
        <v>486</v>
      </c>
      <c r="B5" s="21">
        <f>+B33-B39-B41</f>
        <v>431135</v>
      </c>
      <c r="C5" s="21">
        <f>+C33-C39-C41</f>
        <v>453590</v>
      </c>
      <c r="D5" s="55" t="s">
        <v>490</v>
      </c>
    </row>
    <row r="6" spans="1:6" ht="13.9" customHeight="1">
      <c r="A6" s="44" t="s">
        <v>487</v>
      </c>
      <c r="B6" s="48">
        <f>+B33-B38-B41</f>
        <v>232325</v>
      </c>
      <c r="C6" s="48">
        <f>+C33-C38-C41</f>
        <v>256925</v>
      </c>
      <c r="D6" s="55" t="s">
        <v>489</v>
      </c>
    </row>
    <row r="7" spans="1:6" ht="13.9" customHeight="1">
      <c r="B7" s="22"/>
      <c r="C7" s="22"/>
    </row>
    <row r="8" spans="1:6" ht="13.9" customHeight="1">
      <c r="A8" s="46" t="s">
        <v>470</v>
      </c>
      <c r="B8" s="22"/>
      <c r="C8" s="22"/>
    </row>
    <row r="9" spans="1:6" ht="13.9" customHeight="1">
      <c r="A9" s="40" t="s">
        <v>457</v>
      </c>
      <c r="B9" s="21">
        <f>+B37</f>
        <v>1242215</v>
      </c>
      <c r="C9" s="21">
        <f>+C37</f>
        <v>1269155</v>
      </c>
      <c r="D9" s="55" t="s">
        <v>473</v>
      </c>
    </row>
    <row r="10" spans="1:6" ht="13.9" customHeight="1">
      <c r="A10" s="40" t="s">
        <v>458</v>
      </c>
      <c r="B10" s="21">
        <f>+B42</f>
        <v>130185</v>
      </c>
      <c r="C10" s="21">
        <f>+C42</f>
        <v>140480</v>
      </c>
      <c r="D10" s="55" t="s">
        <v>478</v>
      </c>
      <c r="F10" s="18"/>
    </row>
    <row r="11" spans="1:6" ht="13.9" customHeight="1">
      <c r="A11" s="40" t="s">
        <v>459</v>
      </c>
      <c r="B11" s="49">
        <f>+B9-B10-B12</f>
        <v>7815</v>
      </c>
      <c r="C11" s="49">
        <f>+C9-C10-C12</f>
        <v>6755</v>
      </c>
      <c r="D11" s="55" t="s">
        <v>507</v>
      </c>
    </row>
    <row r="12" spans="1:6" ht="13.9" customHeight="1">
      <c r="A12" s="40" t="s">
        <v>460</v>
      </c>
      <c r="B12" s="21">
        <f>+B38+B41</f>
        <v>1104215</v>
      </c>
      <c r="C12" s="21">
        <f>+C38+C41</f>
        <v>1121920</v>
      </c>
      <c r="D12" s="55" t="s">
        <v>482</v>
      </c>
    </row>
    <row r="13" spans="1:6" ht="13.9" customHeight="1">
      <c r="A13" s="40" t="s">
        <v>461</v>
      </c>
      <c r="B13" s="21">
        <f>+B39+B41</f>
        <v>905405</v>
      </c>
      <c r="C13" s="21">
        <f>+C39+C41</f>
        <v>925255</v>
      </c>
      <c r="D13" s="55" t="s">
        <v>483</v>
      </c>
    </row>
    <row r="14" spans="1:6" ht="13.9" customHeight="1">
      <c r="A14" s="40" t="s">
        <v>462</v>
      </c>
      <c r="B14" s="21">
        <f>+B12-B13</f>
        <v>198810</v>
      </c>
      <c r="C14" s="21">
        <f>+C12-C13</f>
        <v>196665</v>
      </c>
      <c r="D14" s="55" t="s">
        <v>488</v>
      </c>
    </row>
    <row r="15" spans="1:6" ht="13.9" customHeight="1">
      <c r="A15" s="45" t="s">
        <v>463</v>
      </c>
      <c r="B15" s="50">
        <f>+B13/B12</f>
        <v>0.81995354165628975</v>
      </c>
      <c r="C15" s="51">
        <f>+C13/C12</f>
        <v>0.82470675270964067</v>
      </c>
      <c r="D15" s="57"/>
    </row>
    <row r="16" spans="1:6" ht="13.9" customHeight="1">
      <c r="B16" s="22"/>
      <c r="C16" s="22"/>
    </row>
    <row r="17" spans="1:4" ht="13.9" customHeight="1">
      <c r="A17" s="46" t="s">
        <v>471</v>
      </c>
      <c r="B17" s="22"/>
      <c r="C17" s="22"/>
    </row>
    <row r="18" spans="1:4" ht="13.9" customHeight="1">
      <c r="A18" s="40" t="s">
        <v>464</v>
      </c>
      <c r="B18" s="21">
        <f>+B33</f>
        <v>1336540</v>
      </c>
      <c r="C18" s="21">
        <f>+C33</f>
        <v>1378845</v>
      </c>
      <c r="D18" s="55" t="s">
        <v>479</v>
      </c>
    </row>
    <row r="19" spans="1:4" ht="13.9" customHeight="1">
      <c r="A19" s="40" t="s">
        <v>465</v>
      </c>
      <c r="B19" s="21">
        <f>+B13</f>
        <v>905405</v>
      </c>
      <c r="C19" s="21">
        <f>+C13</f>
        <v>925255</v>
      </c>
      <c r="D19" s="55" t="s">
        <v>483</v>
      </c>
    </row>
    <row r="20" spans="1:4" ht="13.9" customHeight="1">
      <c r="A20" s="40" t="s">
        <v>510</v>
      </c>
      <c r="B20" s="21">
        <f>+B18-B19</f>
        <v>431135</v>
      </c>
      <c r="C20" s="21">
        <f>+C18-C19</f>
        <v>453590</v>
      </c>
      <c r="D20" s="55" t="s">
        <v>507</v>
      </c>
    </row>
    <row r="21" spans="1:4" ht="13.9" customHeight="1">
      <c r="A21" s="45" t="s">
        <v>466</v>
      </c>
      <c r="B21" s="50">
        <f>+B19/B18</f>
        <v>0.67742454397174789</v>
      </c>
      <c r="C21" s="51">
        <f>+C19/C18</f>
        <v>0.6710362658601946</v>
      </c>
      <c r="D21" s="57"/>
    </row>
    <row r="22" spans="1:4" ht="13.9" customHeight="1">
      <c r="A22" s="19"/>
      <c r="B22" s="22"/>
      <c r="C22" s="22"/>
    </row>
    <row r="23" spans="1:4" ht="13.9" customHeight="1">
      <c r="A23" s="46" t="s">
        <v>472</v>
      </c>
      <c r="B23" s="22"/>
      <c r="C23" s="22"/>
    </row>
    <row r="24" spans="1:4" ht="13.9" customHeight="1">
      <c r="A24" s="40" t="s">
        <v>464</v>
      </c>
      <c r="B24" s="21">
        <f>+B18</f>
        <v>1336540</v>
      </c>
      <c r="C24" s="21">
        <f>+C18</f>
        <v>1378845</v>
      </c>
      <c r="D24" s="55" t="s">
        <v>479</v>
      </c>
    </row>
    <row r="25" spans="1:4" ht="13.9" customHeight="1">
      <c r="A25" s="40" t="s">
        <v>467</v>
      </c>
      <c r="B25" s="21">
        <f>+B12</f>
        <v>1104215</v>
      </c>
      <c r="C25" s="21">
        <f>+C12</f>
        <v>1121920</v>
      </c>
      <c r="D25" s="55" t="s">
        <v>482</v>
      </c>
    </row>
    <row r="26" spans="1:4" ht="13.9" customHeight="1">
      <c r="A26" s="45" t="s">
        <v>468</v>
      </c>
      <c r="B26" s="48">
        <f>+B24-B25</f>
        <v>232325</v>
      </c>
      <c r="C26" s="48">
        <f>+C24-C25</f>
        <v>256925</v>
      </c>
      <c r="D26" s="55" t="s">
        <v>507</v>
      </c>
    </row>
    <row r="27" spans="1:4" ht="13.9" customHeight="1">
      <c r="B27" s="22"/>
      <c r="C27" s="22"/>
    </row>
    <row r="28" spans="1:4" ht="13.9" customHeight="1">
      <c r="A28" s="19" t="s">
        <v>469</v>
      </c>
      <c r="B28" s="22"/>
      <c r="C28" s="22"/>
    </row>
    <row r="29" spans="1:4" ht="13.9" customHeight="1">
      <c r="A29" s="60" t="s">
        <v>509</v>
      </c>
      <c r="B29" s="22"/>
      <c r="C29" s="22"/>
    </row>
    <row r="30" spans="1:4" ht="13.9" customHeight="1">
      <c r="B30" s="22"/>
      <c r="C30" s="22"/>
      <c r="D30" s="56" t="s">
        <v>506</v>
      </c>
    </row>
    <row r="31" spans="1:4" ht="13.9" customHeight="1">
      <c r="A31" s="42" t="s">
        <v>2</v>
      </c>
      <c r="B31" s="52">
        <v>2006</v>
      </c>
      <c r="C31" s="52">
        <v>2011</v>
      </c>
      <c r="D31" s="58"/>
    </row>
    <row r="32" spans="1:4" ht="19.5" customHeight="1">
      <c r="A32" s="43" t="s">
        <v>450</v>
      </c>
      <c r="B32" s="53" t="s">
        <v>437</v>
      </c>
      <c r="C32" s="52"/>
      <c r="D32" s="58"/>
    </row>
    <row r="33" spans="1:4" ht="13.9" customHeight="1">
      <c r="A33" s="47" t="s">
        <v>3</v>
      </c>
      <c r="B33" s="54">
        <v>1336540</v>
      </c>
      <c r="C33" s="54">
        <v>1378845</v>
      </c>
      <c r="D33" s="59" t="s">
        <v>479</v>
      </c>
    </row>
    <row r="34" spans="1:4" ht="13.9" customHeight="1">
      <c r="A34" s="39" t="s">
        <v>4</v>
      </c>
      <c r="B34" s="54">
        <v>1251075</v>
      </c>
      <c r="C34" s="54">
        <v>1291050</v>
      </c>
      <c r="D34" s="59" t="s">
        <v>480</v>
      </c>
    </row>
    <row r="35" spans="1:4" ht="13.9" customHeight="1">
      <c r="A35" s="39" t="s">
        <v>5</v>
      </c>
      <c r="B35" s="54">
        <v>431135</v>
      </c>
      <c r="C35" s="54">
        <v>453580</v>
      </c>
      <c r="D35" s="59" t="s">
        <v>481</v>
      </c>
    </row>
    <row r="36" spans="1:4" ht="13.9" customHeight="1">
      <c r="A36" s="43" t="s">
        <v>449</v>
      </c>
      <c r="B36" s="52"/>
      <c r="C36" s="52"/>
      <c r="D36" s="58"/>
    </row>
    <row r="37" spans="1:4" ht="13.9" customHeight="1">
      <c r="A37" s="47" t="s">
        <v>3</v>
      </c>
      <c r="B37" s="54">
        <v>1242215</v>
      </c>
      <c r="C37" s="54">
        <v>1269155</v>
      </c>
      <c r="D37" s="59" t="s">
        <v>473</v>
      </c>
    </row>
    <row r="38" spans="1:4" ht="13.9" customHeight="1">
      <c r="A38" s="47" t="s">
        <v>4</v>
      </c>
      <c r="B38" s="54">
        <v>1018750</v>
      </c>
      <c r="C38" s="54">
        <v>1034130</v>
      </c>
      <c r="D38" s="59" t="s">
        <v>474</v>
      </c>
    </row>
    <row r="39" spans="1:4" ht="13.9" customHeight="1">
      <c r="A39" s="47" t="s">
        <v>433</v>
      </c>
      <c r="B39" s="54">
        <v>819940</v>
      </c>
      <c r="C39" s="54">
        <v>837465</v>
      </c>
      <c r="D39" s="59" t="s">
        <v>475</v>
      </c>
    </row>
    <row r="40" spans="1:4" ht="13.9" customHeight="1">
      <c r="A40" s="39" t="s">
        <v>434</v>
      </c>
      <c r="B40" s="54">
        <v>198815</v>
      </c>
      <c r="C40" s="54">
        <v>196660</v>
      </c>
      <c r="D40" s="59" t="s">
        <v>476</v>
      </c>
    </row>
    <row r="41" spans="1:4" ht="13.9" customHeight="1">
      <c r="A41" s="47" t="s">
        <v>435</v>
      </c>
      <c r="B41" s="54">
        <v>85465</v>
      </c>
      <c r="C41" s="54">
        <v>87790</v>
      </c>
      <c r="D41" s="59" t="s">
        <v>477</v>
      </c>
    </row>
    <row r="42" spans="1:4" ht="13.9" customHeight="1">
      <c r="A42" s="47" t="s">
        <v>436</v>
      </c>
      <c r="B42" s="54">
        <v>130185</v>
      </c>
      <c r="C42" s="54">
        <v>140480</v>
      </c>
      <c r="D42" s="59" t="s">
        <v>478</v>
      </c>
    </row>
  </sheetData>
  <printOptions horizontalCentered="1"/>
  <pageMargins left="0.19685039370078741" right="0.19685039370078741" top="0.74803149606299213" bottom="0.74803149606299213" header="0.31496062992125984" footer="0.31496062992125984"/>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0"/>
  <sheetViews>
    <sheetView zoomScaleNormal="100" workbookViewId="0">
      <pane xSplit="1" ySplit="5" topLeftCell="B271" activePane="bottomRight" state="frozen"/>
      <selection activeCell="R8" sqref="R8"/>
      <selection pane="topRight" activeCell="R8" sqref="R8"/>
      <selection pane="bottomLeft" activeCell="R8" sqref="R8"/>
      <selection pane="bottomRight" activeCell="B6" sqref="B6"/>
    </sheetView>
  </sheetViews>
  <sheetFormatPr defaultColWidth="8.85546875" defaultRowHeight="12.75"/>
  <cols>
    <col min="1" max="1" width="55.28515625" style="5" customWidth="1"/>
    <col min="2" max="6" width="11.7109375" style="6" customWidth="1"/>
    <col min="7" max="7" width="3" style="6" customWidth="1"/>
    <col min="8" max="8" width="11.7109375" style="6" customWidth="1"/>
    <col min="9" max="9" width="12.28515625" style="6" customWidth="1"/>
    <col min="10" max="10" width="14.5703125" style="6" customWidth="1"/>
    <col min="11" max="22" width="12.28515625" style="6" customWidth="1"/>
    <col min="23" max="25" width="12" style="6" customWidth="1"/>
    <col min="26" max="28" width="10.7109375" style="6" customWidth="1"/>
    <col min="29" max="16384" width="8.85546875" style="5"/>
  </cols>
  <sheetData>
    <row r="1" spans="1:28">
      <c r="A1" s="17" t="s">
        <v>438</v>
      </c>
      <c r="B1" s="61" t="s">
        <v>451</v>
      </c>
      <c r="C1" s="62"/>
      <c r="D1" s="62"/>
      <c r="E1" s="62"/>
      <c r="F1" s="62"/>
      <c r="H1" s="61" t="s">
        <v>452</v>
      </c>
      <c r="I1" s="62"/>
      <c r="J1" s="16"/>
      <c r="K1" s="16"/>
      <c r="L1" s="16"/>
      <c r="M1" s="16"/>
      <c r="O1" s="6" t="s">
        <v>437</v>
      </c>
    </row>
    <row r="2" spans="1:28">
      <c r="A2" s="17" t="s">
        <v>437</v>
      </c>
      <c r="G2" s="10"/>
      <c r="J2" s="5"/>
      <c r="K2" s="5"/>
      <c r="L2" s="5"/>
      <c r="M2" s="5"/>
      <c r="N2" s="10"/>
    </row>
    <row r="3" spans="1:28">
      <c r="A3" s="17" t="s">
        <v>445</v>
      </c>
      <c r="B3" s="10" t="s">
        <v>439</v>
      </c>
      <c r="C3" s="10" t="s">
        <v>441</v>
      </c>
      <c r="D3" s="10" t="s">
        <v>440</v>
      </c>
      <c r="E3" s="10" t="s">
        <v>443</v>
      </c>
      <c r="F3" s="10" t="s">
        <v>444</v>
      </c>
      <c r="G3" s="10"/>
      <c r="H3" s="10" t="s">
        <v>439</v>
      </c>
      <c r="I3" s="10" t="s">
        <v>443</v>
      </c>
      <c r="J3" s="10" t="s">
        <v>1</v>
      </c>
      <c r="K3" s="10" t="s">
        <v>443</v>
      </c>
      <c r="L3" s="10" t="s">
        <v>444</v>
      </c>
      <c r="M3" s="10" t="s">
        <v>448</v>
      </c>
      <c r="N3" s="10"/>
    </row>
    <row r="4" spans="1:28" s="4" customFormat="1">
      <c r="A4" s="4" t="s">
        <v>437</v>
      </c>
      <c r="B4" s="10" t="s">
        <v>440</v>
      </c>
      <c r="C4" s="10"/>
      <c r="D4" s="10" t="s">
        <v>442</v>
      </c>
      <c r="E4" s="10" t="s">
        <v>444</v>
      </c>
      <c r="F4" s="10"/>
      <c r="G4" s="12"/>
      <c r="H4" s="10" t="s">
        <v>440</v>
      </c>
      <c r="I4" s="10" t="s">
        <v>453</v>
      </c>
      <c r="J4" s="10" t="s">
        <v>455</v>
      </c>
      <c r="K4" s="10" t="s">
        <v>444</v>
      </c>
      <c r="L4" s="10" t="s">
        <v>449</v>
      </c>
      <c r="M4" s="10" t="s">
        <v>449</v>
      </c>
      <c r="N4" s="12"/>
      <c r="O4" s="8"/>
      <c r="P4" s="8"/>
      <c r="Q4" s="8"/>
      <c r="R4" s="8"/>
      <c r="S4" s="8"/>
      <c r="T4" s="8"/>
      <c r="U4" s="8"/>
      <c r="V4" s="8"/>
      <c r="W4" s="8"/>
      <c r="X4" s="8"/>
      <c r="Y4" s="8"/>
      <c r="Z4" s="8"/>
      <c r="AA4" s="8"/>
      <c r="AB4" s="8"/>
    </row>
    <row r="5" spans="1:28">
      <c r="A5" s="5" t="s">
        <v>437</v>
      </c>
    </row>
    <row r="6" spans="1:28" ht="24.6" customHeight="1">
      <c r="A6" s="5" t="s">
        <v>454</v>
      </c>
      <c r="B6" s="9">
        <f>+(H6/H$6)/($M6/$M$6)</f>
        <v>1</v>
      </c>
      <c r="C6" s="9">
        <f t="shared" ref="C6:C69" si="0">+(I6/I$6)/($M6/$M$6)</f>
        <v>1</v>
      </c>
      <c r="D6" s="9">
        <f t="shared" ref="D6:D69" si="1">+(J6/J$6)/($M6/$M$6)</f>
        <v>1</v>
      </c>
      <c r="E6" s="9">
        <f t="shared" ref="E6:E69" si="2">+(K6/K$6)/($M6/$M$6)</f>
        <v>1</v>
      </c>
      <c r="F6" s="9">
        <f t="shared" ref="F6:F69" si="3">+(L6/L$6)/($M6/$M$6)</f>
        <v>1</v>
      </c>
      <c r="H6" s="7">
        <f>+POW!E4</f>
        <v>1378845</v>
      </c>
      <c r="I6" s="6">
        <f>+J6-H6</f>
        <v>1232620</v>
      </c>
      <c r="J6" s="6">
        <f>+POW!B4</f>
        <v>2611465</v>
      </c>
      <c r="K6" s="6">
        <f>+L6-J6</f>
        <v>3014695</v>
      </c>
      <c r="L6" s="6">
        <f>+POR!H4-POR!M4</f>
        <v>5626160</v>
      </c>
      <c r="M6" s="6">
        <f>+POR!B4-POR!G4</f>
        <v>14726785</v>
      </c>
    </row>
    <row r="7" spans="1:28" ht="24.6" customHeight="1">
      <c r="A7" s="5" t="s">
        <v>7</v>
      </c>
      <c r="B7" s="9">
        <f t="shared" ref="B7:B70" si="4">+(H7/H$6)/($M7/$M$6)</f>
        <v>3.9213335530945213E-2</v>
      </c>
      <c r="C7" s="9">
        <f t="shared" si="0"/>
        <v>0.24185593592120544</v>
      </c>
      <c r="D7" s="9">
        <f t="shared" si="1"/>
        <v>0.13486130404403751</v>
      </c>
      <c r="E7" s="9">
        <f t="shared" si="2"/>
        <v>1.1089806226469165</v>
      </c>
      <c r="F7" s="9">
        <f t="shared" si="3"/>
        <v>0.65682879860436039</v>
      </c>
      <c r="H7" s="7">
        <f>+POW!E5</f>
        <v>1285</v>
      </c>
      <c r="I7" s="6">
        <f t="shared" ref="I7:I70" si="5">+J7-H7</f>
        <v>7085</v>
      </c>
      <c r="J7" s="6">
        <f>+POW!B5</f>
        <v>8370</v>
      </c>
      <c r="K7" s="6">
        <f t="shared" ref="K7:K70" si="6">+L7-J7</f>
        <v>79455</v>
      </c>
      <c r="L7" s="6">
        <f>+POR!H5-POR!M5</f>
        <v>87825</v>
      </c>
      <c r="M7" s="6">
        <f>+POR!B5-POR!G5</f>
        <v>349995</v>
      </c>
    </row>
    <row r="8" spans="1:28">
      <c r="A8" s="5" t="s">
        <v>8</v>
      </c>
      <c r="B8" s="9">
        <f t="shared" si="4"/>
        <v>3.8028933877757833E-2</v>
      </c>
      <c r="C8" s="9">
        <f t="shared" si="0"/>
        <v>0.25445755357351191</v>
      </c>
      <c r="D8" s="9">
        <f t="shared" si="1"/>
        <v>0.14018394848043503</v>
      </c>
      <c r="E8" s="9">
        <f t="shared" si="2"/>
        <v>1.1886071807544849</v>
      </c>
      <c r="F8" s="9">
        <f t="shared" si="3"/>
        <v>0.70196610117790836</v>
      </c>
      <c r="H8" s="7">
        <f>+POW!E6</f>
        <v>1085</v>
      </c>
      <c r="I8" s="6">
        <f t="shared" si="5"/>
        <v>6490</v>
      </c>
      <c r="J8" s="6">
        <f>+POW!B6</f>
        <v>7575</v>
      </c>
      <c r="K8" s="6">
        <f t="shared" si="6"/>
        <v>74145</v>
      </c>
      <c r="L8" s="6">
        <f>+POR!H6-POR!M6</f>
        <v>81720</v>
      </c>
      <c r="M8" s="6">
        <f>+POR!B6-POR!G6</f>
        <v>304725</v>
      </c>
    </row>
    <row r="9" spans="1:28">
      <c r="A9" s="5" t="s">
        <v>9</v>
      </c>
      <c r="B9" s="9">
        <f t="shared" si="4"/>
        <v>3.8235760619094478E-2</v>
      </c>
      <c r="C9" s="9">
        <f t="shared" si="0"/>
        <v>0.25643186426793596</v>
      </c>
      <c r="D9" s="9">
        <f t="shared" si="1"/>
        <v>0.14122503341410991</v>
      </c>
      <c r="E9" s="9">
        <f t="shared" si="2"/>
        <v>1.1968800489297677</v>
      </c>
      <c r="F9" s="9">
        <f t="shared" si="3"/>
        <v>0.706882230685424</v>
      </c>
      <c r="H9" s="7">
        <f>+POW!E7</f>
        <v>1080</v>
      </c>
      <c r="I9" s="6">
        <f t="shared" si="5"/>
        <v>6475</v>
      </c>
      <c r="J9" s="6">
        <f>+POW!B7</f>
        <v>7555</v>
      </c>
      <c r="K9" s="6">
        <f t="shared" si="6"/>
        <v>73915</v>
      </c>
      <c r="L9" s="6">
        <f>+POR!H7-POR!M7</f>
        <v>81470</v>
      </c>
      <c r="M9" s="6">
        <f>+POR!B7-POR!G7</f>
        <v>301680</v>
      </c>
    </row>
    <row r="10" spans="1:28">
      <c r="A10" s="5" t="s">
        <v>10</v>
      </c>
      <c r="B10" s="9">
        <f t="shared" si="4"/>
        <v>0</v>
      </c>
      <c r="C10" s="9">
        <f t="shared" si="0"/>
        <v>9.8091516331413511E-2</v>
      </c>
      <c r="D10" s="9">
        <f t="shared" si="1"/>
        <v>4.6299515735584017E-2</v>
      </c>
      <c r="E10" s="9">
        <f t="shared" si="2"/>
        <v>0.38502462858103337</v>
      </c>
      <c r="F10" s="9">
        <f t="shared" si="3"/>
        <v>0.22780038028078217</v>
      </c>
      <c r="H10" s="7">
        <f>+POW!E8</f>
        <v>0</v>
      </c>
      <c r="I10" s="6">
        <f t="shared" si="5"/>
        <v>25</v>
      </c>
      <c r="J10" s="6">
        <f>+POW!B8</f>
        <v>25</v>
      </c>
      <c r="K10" s="6">
        <f t="shared" si="6"/>
        <v>240</v>
      </c>
      <c r="L10" s="6">
        <f>+POR!H8-POR!M8</f>
        <v>265</v>
      </c>
      <c r="M10" s="6">
        <f>+POR!B8-POR!G8</f>
        <v>3045</v>
      </c>
    </row>
    <row r="11" spans="1:28">
      <c r="A11" s="5" t="s">
        <v>11</v>
      </c>
      <c r="B11" s="9">
        <f t="shared" si="4"/>
        <v>3.035964316733103E-2</v>
      </c>
      <c r="C11" s="9">
        <f t="shared" si="0"/>
        <v>5.7734023227920643E-2</v>
      </c>
      <c r="D11" s="9">
        <f t="shared" si="1"/>
        <v>4.3280439865844685E-2</v>
      </c>
      <c r="E11" s="9">
        <f t="shared" si="2"/>
        <v>0.52765775740372578</v>
      </c>
      <c r="F11" s="9">
        <f t="shared" si="3"/>
        <v>0.30282689380509675</v>
      </c>
      <c r="H11" s="7">
        <f>+POW!E9</f>
        <v>50</v>
      </c>
      <c r="I11" s="6">
        <f t="shared" si="5"/>
        <v>85</v>
      </c>
      <c r="J11" s="6">
        <f>+POW!B9</f>
        <v>135</v>
      </c>
      <c r="K11" s="6">
        <f t="shared" si="6"/>
        <v>1900</v>
      </c>
      <c r="L11" s="6">
        <f>+POR!H9-POR!M9</f>
        <v>2035</v>
      </c>
      <c r="M11" s="6">
        <f>+POR!B9-POR!G9</f>
        <v>17590</v>
      </c>
    </row>
    <row r="12" spans="1:28">
      <c r="A12" s="5" t="s">
        <v>12</v>
      </c>
      <c r="B12" s="9">
        <f t="shared" si="4"/>
        <v>0</v>
      </c>
      <c r="C12" s="9">
        <f t="shared" si="0"/>
        <v>0.15824565151213466</v>
      </c>
      <c r="D12" s="9">
        <f t="shared" si="1"/>
        <v>7.4692463795948794E-2</v>
      </c>
      <c r="E12" s="9">
        <f t="shared" si="2"/>
        <v>0.29115893891454808</v>
      </c>
      <c r="F12" s="9">
        <f t="shared" si="3"/>
        <v>0.19068283737360486</v>
      </c>
      <c r="H12" s="7">
        <f>+POW!E10</f>
        <v>0</v>
      </c>
      <c r="I12" s="6">
        <f t="shared" si="5"/>
        <v>10</v>
      </c>
      <c r="J12" s="6">
        <f>+POW!B10</f>
        <v>10</v>
      </c>
      <c r="K12" s="6">
        <f t="shared" si="6"/>
        <v>45</v>
      </c>
      <c r="L12" s="6">
        <f>+POR!H10-POR!M10</f>
        <v>55</v>
      </c>
      <c r="M12" s="6">
        <f>+POR!B10-POR!G10</f>
        <v>755</v>
      </c>
    </row>
    <row r="13" spans="1:28">
      <c r="A13" s="5" t="s">
        <v>13</v>
      </c>
      <c r="B13" s="9">
        <f t="shared" si="4"/>
        <v>0</v>
      </c>
      <c r="C13" s="9">
        <f t="shared" si="0"/>
        <v>0.35025381173451303</v>
      </c>
      <c r="D13" s="9">
        <f t="shared" si="1"/>
        <v>0.16532094185455115</v>
      </c>
      <c r="E13" s="9">
        <f t="shared" si="2"/>
        <v>0.30232898868832364</v>
      </c>
      <c r="F13" s="9">
        <f t="shared" si="3"/>
        <v>0.2387346865311227</v>
      </c>
      <c r="H13" s="7">
        <f>+POW!E11</f>
        <v>0</v>
      </c>
      <c r="I13" s="6">
        <f t="shared" si="5"/>
        <v>45</v>
      </c>
      <c r="J13" s="6">
        <f>+POW!B11</f>
        <v>45</v>
      </c>
      <c r="K13" s="6">
        <f t="shared" si="6"/>
        <v>95</v>
      </c>
      <c r="L13" s="6">
        <f>+POR!H11-POR!M11</f>
        <v>140</v>
      </c>
      <c r="M13" s="6">
        <f>+POR!B11-POR!G11</f>
        <v>1535</v>
      </c>
    </row>
    <row r="14" spans="1:28">
      <c r="A14" s="5" t="s">
        <v>14</v>
      </c>
      <c r="B14" s="9">
        <f t="shared" si="4"/>
        <v>2.7913812391419948E-2</v>
      </c>
      <c r="C14" s="9">
        <f t="shared" si="0"/>
        <v>3.1225211863224217E-2</v>
      </c>
      <c r="D14" s="9">
        <f t="shared" si="1"/>
        <v>2.9476803745673356E-2</v>
      </c>
      <c r="E14" s="9">
        <f t="shared" si="2"/>
        <v>0.56175105888366395</v>
      </c>
      <c r="F14" s="9">
        <f t="shared" si="3"/>
        <v>0.31468812649391098</v>
      </c>
      <c r="H14" s="7">
        <f>+POW!E12</f>
        <v>40</v>
      </c>
      <c r="I14" s="6">
        <f t="shared" si="5"/>
        <v>40</v>
      </c>
      <c r="J14" s="6">
        <f>+POW!B12</f>
        <v>80</v>
      </c>
      <c r="K14" s="6">
        <f t="shared" si="6"/>
        <v>1760</v>
      </c>
      <c r="L14" s="6">
        <f>+POR!H12-POR!M12</f>
        <v>1840</v>
      </c>
      <c r="M14" s="6">
        <f>+POR!B12-POR!G12</f>
        <v>15305</v>
      </c>
    </row>
    <row r="15" spans="1:28">
      <c r="A15" s="5" t="s">
        <v>15</v>
      </c>
      <c r="B15" s="9">
        <f t="shared" si="4"/>
        <v>2.2067195178237718E-2</v>
      </c>
      <c r="C15" s="9">
        <f t="shared" si="0"/>
        <v>2.9622016584709504E-2</v>
      </c>
      <c r="D15" s="9">
        <f t="shared" si="1"/>
        <v>2.5633095529973334E-2</v>
      </c>
      <c r="E15" s="9">
        <f t="shared" si="2"/>
        <v>0.15543181739024106</v>
      </c>
      <c r="F15" s="9">
        <f t="shared" si="3"/>
        <v>9.5183829565006067E-2</v>
      </c>
      <c r="H15" s="7">
        <f>+POW!E13</f>
        <v>25</v>
      </c>
      <c r="I15" s="6">
        <f t="shared" si="5"/>
        <v>30</v>
      </c>
      <c r="J15" s="6">
        <f>+POW!B13</f>
        <v>55</v>
      </c>
      <c r="K15" s="6">
        <f t="shared" si="6"/>
        <v>385</v>
      </c>
      <c r="L15" s="6">
        <f>+POR!H13-POR!M13</f>
        <v>440</v>
      </c>
      <c r="M15" s="6">
        <f>+POR!B13-POR!G13</f>
        <v>12100</v>
      </c>
    </row>
    <row r="16" spans="1:28">
      <c r="A16" s="5" t="s">
        <v>16</v>
      </c>
      <c r="B16" s="9">
        <f t="shared" si="4"/>
        <v>2.2494781942432721E-2</v>
      </c>
      <c r="C16" s="9">
        <f t="shared" si="0"/>
        <v>3.0195989947344987E-2</v>
      </c>
      <c r="D16" s="9">
        <f t="shared" si="1"/>
        <v>2.6129777246223871E-2</v>
      </c>
      <c r="E16" s="9">
        <f t="shared" si="2"/>
        <v>0.12963563539708395</v>
      </c>
      <c r="F16" s="9">
        <f t="shared" si="3"/>
        <v>8.1591867381966027E-2</v>
      </c>
      <c r="H16" s="7">
        <f>+POW!E14</f>
        <v>25</v>
      </c>
      <c r="I16" s="6">
        <f t="shared" si="5"/>
        <v>30</v>
      </c>
      <c r="J16" s="6">
        <f>+POW!B14</f>
        <v>55</v>
      </c>
      <c r="K16" s="6">
        <f t="shared" si="6"/>
        <v>315</v>
      </c>
      <c r="L16" s="6">
        <f>+POR!H14-POR!M14</f>
        <v>370</v>
      </c>
      <c r="M16" s="6">
        <f>+POR!B14-POR!G14</f>
        <v>11870</v>
      </c>
    </row>
    <row r="17" spans="1:13">
      <c r="A17" s="5" t="s">
        <v>17</v>
      </c>
      <c r="B17" s="9">
        <f t="shared" si="4"/>
        <v>0</v>
      </c>
      <c r="C17" s="9">
        <f t="shared" si="0"/>
        <v>0</v>
      </c>
      <c r="D17" s="9">
        <f t="shared" si="1"/>
        <v>0</v>
      </c>
      <c r="E17" s="9">
        <f t="shared" si="2"/>
        <v>1.4551063755682141</v>
      </c>
      <c r="F17" s="9">
        <f t="shared" si="3"/>
        <v>0.77969732728781571</v>
      </c>
      <c r="H17" s="7">
        <f>+POW!E15</f>
        <v>0</v>
      </c>
      <c r="I17" s="6">
        <f t="shared" si="5"/>
        <v>0</v>
      </c>
      <c r="J17" s="6">
        <f>+POW!B15</f>
        <v>0</v>
      </c>
      <c r="K17" s="6">
        <f t="shared" si="6"/>
        <v>70</v>
      </c>
      <c r="L17" s="6">
        <f>+POR!H15-POR!M15</f>
        <v>70</v>
      </c>
      <c r="M17" s="6">
        <f>+POR!B15-POR!G15</f>
        <v>235</v>
      </c>
    </row>
    <row r="18" spans="1:13">
      <c r="A18" s="5" t="s">
        <v>18</v>
      </c>
      <c r="B18" s="9">
        <f t="shared" si="4"/>
        <v>8.2289739707996579E-2</v>
      </c>
      <c r="C18" s="9">
        <f t="shared" si="0"/>
        <v>0.36820689635953513</v>
      </c>
      <c r="D18" s="9">
        <f t="shared" si="1"/>
        <v>0.21724357046269535</v>
      </c>
      <c r="E18" s="9">
        <f t="shared" si="2"/>
        <v>0.95190850237527103</v>
      </c>
      <c r="F18" s="9">
        <f t="shared" si="3"/>
        <v>0.61090295748904777</v>
      </c>
      <c r="H18" s="7">
        <f>+POW!E16</f>
        <v>120</v>
      </c>
      <c r="I18" s="6">
        <f t="shared" si="5"/>
        <v>480</v>
      </c>
      <c r="J18" s="6">
        <f>+POW!B16</f>
        <v>600</v>
      </c>
      <c r="K18" s="6">
        <f t="shared" si="6"/>
        <v>3035</v>
      </c>
      <c r="L18" s="6">
        <f>+POR!H16-POR!M16</f>
        <v>3635</v>
      </c>
      <c r="M18" s="6">
        <f>+POR!B16-POR!G16</f>
        <v>15575</v>
      </c>
    </row>
    <row r="19" spans="1:13">
      <c r="A19" s="5" t="s">
        <v>19</v>
      </c>
      <c r="B19" s="9">
        <f t="shared" si="4"/>
        <v>8.597324585849643E-2</v>
      </c>
      <c r="C19" s="9">
        <f t="shared" si="0"/>
        <v>0.62881824679821929</v>
      </c>
      <c r="D19" s="9">
        <f t="shared" si="1"/>
        <v>0.34219785735369979</v>
      </c>
      <c r="E19" s="9">
        <f t="shared" si="2"/>
        <v>1.1463869910657496</v>
      </c>
      <c r="F19" s="9">
        <f t="shared" si="3"/>
        <v>0.77311076428419012</v>
      </c>
      <c r="H19" s="7">
        <f>+POW!E17</f>
        <v>65</v>
      </c>
      <c r="I19" s="6">
        <f t="shared" si="5"/>
        <v>425</v>
      </c>
      <c r="J19" s="6">
        <f>+POW!B17</f>
        <v>490</v>
      </c>
      <c r="K19" s="6">
        <f t="shared" si="6"/>
        <v>1895</v>
      </c>
      <c r="L19" s="6">
        <f>+POR!H17-POR!M17</f>
        <v>2385</v>
      </c>
      <c r="M19" s="6">
        <f>+POR!B17-POR!G17</f>
        <v>8075</v>
      </c>
    </row>
    <row r="20" spans="1:13">
      <c r="A20" s="5" t="s">
        <v>20</v>
      </c>
      <c r="B20" s="9">
        <f t="shared" si="4"/>
        <v>7.8323831419291765E-2</v>
      </c>
      <c r="C20" s="9">
        <f t="shared" si="0"/>
        <v>9.5580373513329334E-2</v>
      </c>
      <c r="D20" s="9">
        <f t="shared" si="1"/>
        <v>8.6468975587776734E-2</v>
      </c>
      <c r="E20" s="9">
        <f t="shared" si="2"/>
        <v>0.7327499962682793</v>
      </c>
      <c r="F20" s="9">
        <f t="shared" si="3"/>
        <v>0.4327691450888943</v>
      </c>
      <c r="H20" s="7">
        <f>+POW!E18</f>
        <v>55</v>
      </c>
      <c r="I20" s="6">
        <f t="shared" si="5"/>
        <v>60</v>
      </c>
      <c r="J20" s="6">
        <f>+POW!B18</f>
        <v>115</v>
      </c>
      <c r="K20" s="6">
        <f t="shared" si="6"/>
        <v>1125</v>
      </c>
      <c r="L20" s="6">
        <f>+POR!H18-POR!M18</f>
        <v>1240</v>
      </c>
      <c r="M20" s="6">
        <f>+POR!B18-POR!G18</f>
        <v>7500</v>
      </c>
    </row>
    <row r="21" spans="1:13" ht="24.6" customHeight="1">
      <c r="A21" s="5" t="s">
        <v>21</v>
      </c>
      <c r="B21" s="9">
        <f t="shared" si="4"/>
        <v>0.16855917809029788</v>
      </c>
      <c r="C21" s="9">
        <f t="shared" si="0"/>
        <v>7.9785364612665666E-2</v>
      </c>
      <c r="D21" s="9">
        <f t="shared" si="1"/>
        <v>0.12665764850104472</v>
      </c>
      <c r="E21" s="9">
        <f t="shared" si="2"/>
        <v>0.51404956044454386</v>
      </c>
      <c r="F21" s="9">
        <f t="shared" si="3"/>
        <v>0.33423590080394888</v>
      </c>
      <c r="H21" s="7">
        <f>+POW!E19</f>
        <v>3025</v>
      </c>
      <c r="I21" s="6">
        <f t="shared" si="5"/>
        <v>1280</v>
      </c>
      <c r="J21" s="6">
        <f>+POW!B19</f>
        <v>4305</v>
      </c>
      <c r="K21" s="6">
        <f t="shared" si="6"/>
        <v>20170</v>
      </c>
      <c r="L21" s="6">
        <f>+POR!H19-POR!M19</f>
        <v>24475</v>
      </c>
      <c r="M21" s="6">
        <f>+POR!B19-POR!G19</f>
        <v>191675</v>
      </c>
    </row>
    <row r="22" spans="1:13">
      <c r="A22" s="5" t="s">
        <v>22</v>
      </c>
      <c r="B22" s="9">
        <f t="shared" si="4"/>
        <v>6.3497988774465497E-2</v>
      </c>
      <c r="C22" s="9">
        <f t="shared" si="0"/>
        <v>4.4057027977810213E-2</v>
      </c>
      <c r="D22" s="9">
        <f t="shared" si="1"/>
        <v>5.4321791851599112E-2</v>
      </c>
      <c r="E22" s="9">
        <f t="shared" si="2"/>
        <v>7.5730734111612227E-2</v>
      </c>
      <c r="F22" s="9">
        <f t="shared" si="3"/>
        <v>6.5793458349983486E-2</v>
      </c>
      <c r="H22" s="7">
        <f>+POW!E20</f>
        <v>395</v>
      </c>
      <c r="I22" s="6">
        <f t="shared" si="5"/>
        <v>245</v>
      </c>
      <c r="J22" s="6">
        <f>+POW!B20</f>
        <v>640</v>
      </c>
      <c r="K22" s="6">
        <f t="shared" si="6"/>
        <v>1030</v>
      </c>
      <c r="L22" s="6">
        <f>+POR!H20-POR!M20</f>
        <v>1670</v>
      </c>
      <c r="M22" s="6">
        <f>+POR!B20-POR!G20</f>
        <v>66440</v>
      </c>
    </row>
    <row r="23" spans="1:13">
      <c r="A23" s="5" t="s">
        <v>23</v>
      </c>
      <c r="B23" s="9">
        <f t="shared" si="4"/>
        <v>6.3497988774465497E-2</v>
      </c>
      <c r="C23" s="9">
        <f t="shared" si="0"/>
        <v>4.4057027977810213E-2</v>
      </c>
      <c r="D23" s="9">
        <f t="shared" si="1"/>
        <v>5.4321791851599112E-2</v>
      </c>
      <c r="E23" s="9">
        <f t="shared" si="2"/>
        <v>7.5363109188740326E-2</v>
      </c>
      <c r="F23" s="9">
        <f t="shared" si="3"/>
        <v>6.559647194773803E-2</v>
      </c>
      <c r="H23" s="7">
        <f>+POW!E21</f>
        <v>395</v>
      </c>
      <c r="I23" s="6">
        <f t="shared" si="5"/>
        <v>245</v>
      </c>
      <c r="J23" s="6">
        <f>+POW!B21</f>
        <v>640</v>
      </c>
      <c r="K23" s="6">
        <f t="shared" si="6"/>
        <v>1025</v>
      </c>
      <c r="L23" s="6">
        <f>+POR!H21-POR!M21</f>
        <v>1665</v>
      </c>
      <c r="M23" s="6">
        <f>+POR!B21-POR!G21</f>
        <v>66440</v>
      </c>
    </row>
    <row r="24" spans="1:13">
      <c r="A24" s="5" t="s">
        <v>24</v>
      </c>
      <c r="B24" s="9">
        <f t="shared" si="4"/>
        <v>0.31307994443879422</v>
      </c>
      <c r="C24" s="9">
        <f t="shared" si="0"/>
        <v>0.12294972814921136</v>
      </c>
      <c r="D24" s="9">
        <f t="shared" si="1"/>
        <v>0.22333786204333203</v>
      </c>
      <c r="E24" s="9">
        <f t="shared" si="2"/>
        <v>1.1352759745722514</v>
      </c>
      <c r="F24" s="9">
        <f t="shared" si="3"/>
        <v>0.71198647284543692</v>
      </c>
      <c r="H24" s="7">
        <f>+POW!E22</f>
        <v>1880</v>
      </c>
      <c r="I24" s="6">
        <f t="shared" si="5"/>
        <v>660</v>
      </c>
      <c r="J24" s="6">
        <f>+POW!B22</f>
        <v>2540</v>
      </c>
      <c r="K24" s="6">
        <f t="shared" si="6"/>
        <v>14905</v>
      </c>
      <c r="L24" s="6">
        <f>+POR!H22-POR!M22</f>
        <v>17445</v>
      </c>
      <c r="M24" s="6">
        <f>+POR!B22-POR!G22</f>
        <v>64135</v>
      </c>
    </row>
    <row r="25" spans="1:13">
      <c r="A25" s="5" t="s">
        <v>25</v>
      </c>
      <c r="B25" s="9">
        <f t="shared" si="4"/>
        <v>0</v>
      </c>
      <c r="C25" s="9">
        <f t="shared" si="0"/>
        <v>7.8088540452066438E-2</v>
      </c>
      <c r="D25" s="9">
        <f t="shared" si="1"/>
        <v>3.6858045860092378E-2</v>
      </c>
      <c r="E25" s="9">
        <f t="shared" si="2"/>
        <v>9.259150279642743E-2</v>
      </c>
      <c r="F25" s="9">
        <f t="shared" si="3"/>
        <v>6.6721998175469935E-2</v>
      </c>
      <c r="H25" s="7">
        <f>+POW!E23</f>
        <v>0</v>
      </c>
      <c r="I25" s="6">
        <f t="shared" si="5"/>
        <v>50</v>
      </c>
      <c r="J25" s="6">
        <f>+POW!B23</f>
        <v>50</v>
      </c>
      <c r="K25" s="6">
        <f t="shared" si="6"/>
        <v>145</v>
      </c>
      <c r="L25" s="6">
        <f>+POR!H23-POR!M23</f>
        <v>195</v>
      </c>
      <c r="M25" s="6">
        <f>+POR!B23-POR!G23</f>
        <v>7650</v>
      </c>
    </row>
    <row r="26" spans="1:13">
      <c r="A26" s="5" t="s">
        <v>26</v>
      </c>
      <c r="B26" s="9">
        <f t="shared" si="4"/>
        <v>0.49285472269774827</v>
      </c>
      <c r="C26" s="9">
        <f t="shared" si="0"/>
        <v>8.068123819358132E-2</v>
      </c>
      <c r="D26" s="9">
        <f t="shared" si="1"/>
        <v>0.29830749328072514</v>
      </c>
      <c r="E26" s="9">
        <f t="shared" si="2"/>
        <v>1.4501055075277334</v>
      </c>
      <c r="F26" s="9">
        <f t="shared" si="3"/>
        <v>0.91548150087389435</v>
      </c>
      <c r="H26" s="7">
        <f>+POW!E24</f>
        <v>1640</v>
      </c>
      <c r="I26" s="6">
        <f t="shared" si="5"/>
        <v>240</v>
      </c>
      <c r="J26" s="6">
        <f>+POW!B24</f>
        <v>1880</v>
      </c>
      <c r="K26" s="6">
        <f t="shared" si="6"/>
        <v>10550</v>
      </c>
      <c r="L26" s="6">
        <f>+POR!H24-POR!M24</f>
        <v>12430</v>
      </c>
      <c r="M26" s="6">
        <f>+POR!B24-POR!G24</f>
        <v>35540</v>
      </c>
    </row>
    <row r="27" spans="1:13">
      <c r="A27" s="5" t="s">
        <v>27</v>
      </c>
      <c r="B27" s="9">
        <f t="shared" si="4"/>
        <v>0.10963534639519774</v>
      </c>
      <c r="C27" s="9">
        <f t="shared" si="0"/>
        <v>0.22531778191552332</v>
      </c>
      <c r="D27" s="9">
        <f t="shared" si="1"/>
        <v>0.16423783337896497</v>
      </c>
      <c r="E27" s="9">
        <f t="shared" si="2"/>
        <v>0.98189782264325787</v>
      </c>
      <c r="F27" s="9">
        <f t="shared" si="3"/>
        <v>0.60236889992081899</v>
      </c>
      <c r="H27" s="7">
        <f>+POW!E25</f>
        <v>215</v>
      </c>
      <c r="I27" s="6">
        <f t="shared" si="5"/>
        <v>395</v>
      </c>
      <c r="J27" s="6">
        <f>+POW!B25</f>
        <v>610</v>
      </c>
      <c r="K27" s="6">
        <f t="shared" si="6"/>
        <v>4210</v>
      </c>
      <c r="L27" s="6">
        <f>+POR!H25-POR!M25</f>
        <v>4820</v>
      </c>
      <c r="M27" s="6">
        <f>+POR!B25-POR!G25</f>
        <v>20945</v>
      </c>
    </row>
    <row r="28" spans="1:13">
      <c r="A28" s="5" t="s">
        <v>28</v>
      </c>
      <c r="B28" s="9">
        <f t="shared" si="4"/>
        <v>0.13108152265914405</v>
      </c>
      <c r="C28" s="9">
        <f t="shared" si="0"/>
        <v>7.3315824062138976E-2</v>
      </c>
      <c r="D28" s="9">
        <f t="shared" si="1"/>
        <v>0.1038159244586549</v>
      </c>
      <c r="E28" s="9">
        <f t="shared" si="2"/>
        <v>0.33853665348782663</v>
      </c>
      <c r="F28" s="9">
        <f t="shared" si="3"/>
        <v>0.22958757123027154</v>
      </c>
      <c r="H28" s="7">
        <f>+POW!E26</f>
        <v>750</v>
      </c>
      <c r="I28" s="6">
        <f t="shared" si="5"/>
        <v>375</v>
      </c>
      <c r="J28" s="6">
        <f>+POW!B26</f>
        <v>1125</v>
      </c>
      <c r="K28" s="6">
        <f t="shared" si="6"/>
        <v>4235</v>
      </c>
      <c r="L28" s="6">
        <f>+POR!H26-POR!M26</f>
        <v>5360</v>
      </c>
      <c r="M28" s="6">
        <f>+POR!B26-POR!G26</f>
        <v>61110</v>
      </c>
    </row>
    <row r="29" spans="1:13">
      <c r="A29" s="5" t="s">
        <v>29</v>
      </c>
      <c r="B29" s="9">
        <f t="shared" si="4"/>
        <v>0.13019699316647237</v>
      </c>
      <c r="C29" s="9">
        <f t="shared" si="0"/>
        <v>7.428729022143736E-2</v>
      </c>
      <c r="D29" s="9">
        <f t="shared" si="1"/>
        <v>0.10380743096896672</v>
      </c>
      <c r="E29" s="9">
        <f t="shared" si="2"/>
        <v>0.33850895679687615</v>
      </c>
      <c r="F29" s="9">
        <f t="shared" si="3"/>
        <v>0.22956878798792271</v>
      </c>
      <c r="H29" s="7">
        <f>+POW!E27</f>
        <v>745</v>
      </c>
      <c r="I29" s="6">
        <f t="shared" si="5"/>
        <v>380</v>
      </c>
      <c r="J29" s="6">
        <f>+POW!B27</f>
        <v>1125</v>
      </c>
      <c r="K29" s="6">
        <f t="shared" si="6"/>
        <v>4235</v>
      </c>
      <c r="L29" s="6">
        <f>+POR!H27-POR!M27</f>
        <v>5360</v>
      </c>
      <c r="M29" s="6">
        <f>+POR!B27-POR!G27</f>
        <v>61115</v>
      </c>
    </row>
    <row r="30" spans="1:13" ht="24.6" customHeight="1">
      <c r="A30" s="5" t="s">
        <v>30</v>
      </c>
      <c r="B30" s="9">
        <f t="shared" si="4"/>
        <v>0.76221831942994833</v>
      </c>
      <c r="C30" s="9">
        <f t="shared" si="0"/>
        <v>1.0179193761221685</v>
      </c>
      <c r="D30" s="9">
        <f t="shared" si="1"/>
        <v>0.88291005242271836</v>
      </c>
      <c r="E30" s="9">
        <f t="shared" si="2"/>
        <v>1.1006356153727226</v>
      </c>
      <c r="F30" s="9">
        <f t="shared" si="3"/>
        <v>0.99957508967682485</v>
      </c>
      <c r="H30" s="7">
        <f>+POW!E28</f>
        <v>9260</v>
      </c>
      <c r="I30" s="6">
        <f t="shared" si="5"/>
        <v>11055</v>
      </c>
      <c r="J30" s="6">
        <f>+POW!B28</f>
        <v>20315</v>
      </c>
      <c r="K30" s="6">
        <f t="shared" si="6"/>
        <v>29235</v>
      </c>
      <c r="L30" s="6">
        <f>+POR!H28-POR!M28</f>
        <v>49550</v>
      </c>
      <c r="M30" s="6">
        <f>+POR!B28-POR!G28</f>
        <v>129755</v>
      </c>
    </row>
    <row r="31" spans="1:13">
      <c r="A31" s="5" t="s">
        <v>31</v>
      </c>
      <c r="B31" s="9">
        <f t="shared" si="4"/>
        <v>0.76260049822722153</v>
      </c>
      <c r="C31" s="9">
        <f t="shared" si="0"/>
        <v>1.0174197820228585</v>
      </c>
      <c r="D31" s="9">
        <f t="shared" si="1"/>
        <v>0.88287603153598815</v>
      </c>
      <c r="E31" s="9">
        <f t="shared" si="2"/>
        <v>1.1005932049374816</v>
      </c>
      <c r="F31" s="9">
        <f t="shared" si="3"/>
        <v>0.99953657337404744</v>
      </c>
      <c r="H31" s="7">
        <f>+POW!E29</f>
        <v>9265</v>
      </c>
      <c r="I31" s="6">
        <f t="shared" si="5"/>
        <v>11050</v>
      </c>
      <c r="J31" s="6">
        <f>+POW!B29</f>
        <v>20315</v>
      </c>
      <c r="K31" s="6">
        <f t="shared" si="6"/>
        <v>29235</v>
      </c>
      <c r="L31" s="6">
        <f>+POR!H29-POR!M29</f>
        <v>49550</v>
      </c>
      <c r="M31" s="6">
        <f>+POR!B29-POR!G29</f>
        <v>129760</v>
      </c>
    </row>
    <row r="32" spans="1:13">
      <c r="A32" s="5" t="s">
        <v>32</v>
      </c>
      <c r="B32" s="9">
        <f t="shared" si="4"/>
        <v>0.6690556430361716</v>
      </c>
      <c r="C32" s="9">
        <f t="shared" si="0"/>
        <v>1.0755280845569186</v>
      </c>
      <c r="D32" s="9">
        <f t="shared" si="1"/>
        <v>0.86091196156515937</v>
      </c>
      <c r="E32" s="9">
        <f t="shared" si="2"/>
        <v>1.1019234146837726</v>
      </c>
      <c r="F32" s="9">
        <f t="shared" si="3"/>
        <v>0.99005440021948454</v>
      </c>
      <c r="H32" s="7">
        <f>+POW!E30</f>
        <v>6315</v>
      </c>
      <c r="I32" s="6">
        <f t="shared" si="5"/>
        <v>9075</v>
      </c>
      <c r="J32" s="6">
        <f>+POW!B30</f>
        <v>15390</v>
      </c>
      <c r="K32" s="6">
        <f t="shared" si="6"/>
        <v>22740</v>
      </c>
      <c r="L32" s="6">
        <f>+POR!H30-POR!M30</f>
        <v>38130</v>
      </c>
      <c r="M32" s="6">
        <f>+POR!B30-POR!G30</f>
        <v>100810</v>
      </c>
    </row>
    <row r="33" spans="1:13">
      <c r="A33" s="5" t="s">
        <v>33</v>
      </c>
      <c r="B33" s="9">
        <f t="shared" si="4"/>
        <v>1.6242428783006644</v>
      </c>
      <c r="C33" s="9">
        <f t="shared" si="0"/>
        <v>0.84454123807983916</v>
      </c>
      <c r="D33" s="9">
        <f t="shared" si="1"/>
        <v>1.2562211603113391</v>
      </c>
      <c r="E33" s="9">
        <f t="shared" si="2"/>
        <v>0.95038910021826084</v>
      </c>
      <c r="F33" s="9">
        <f t="shared" si="3"/>
        <v>1.0923455537871196</v>
      </c>
      <c r="H33" s="7">
        <f>+POW!E31</f>
        <v>2345</v>
      </c>
      <c r="I33" s="6">
        <f t="shared" si="5"/>
        <v>1090</v>
      </c>
      <c r="J33" s="6">
        <f>+POW!B31</f>
        <v>3435</v>
      </c>
      <c r="K33" s="6">
        <f t="shared" si="6"/>
        <v>3000</v>
      </c>
      <c r="L33" s="6">
        <f>+POR!H31-POR!M31</f>
        <v>6435</v>
      </c>
      <c r="M33" s="6">
        <f>+POR!B31-POR!G31</f>
        <v>15420</v>
      </c>
    </row>
    <row r="34" spans="1:13">
      <c r="A34" s="5" t="s">
        <v>34</v>
      </c>
      <c r="B34" s="9">
        <f t="shared" si="4"/>
        <v>0.46969038192379148</v>
      </c>
      <c r="C34" s="9">
        <f t="shared" si="0"/>
        <v>0.79473703032147447</v>
      </c>
      <c r="D34" s="9">
        <f t="shared" si="1"/>
        <v>0.62311346044406724</v>
      </c>
      <c r="E34" s="9">
        <f t="shared" si="2"/>
        <v>1.2636733121157808</v>
      </c>
      <c r="F34" s="9">
        <f t="shared" si="3"/>
        <v>0.96634802576667744</v>
      </c>
      <c r="H34" s="7">
        <f>+POW!E32</f>
        <v>595</v>
      </c>
      <c r="I34" s="6">
        <f t="shared" si="5"/>
        <v>900</v>
      </c>
      <c r="J34" s="6">
        <f>+POW!B32</f>
        <v>1495</v>
      </c>
      <c r="K34" s="6">
        <f t="shared" si="6"/>
        <v>3500</v>
      </c>
      <c r="L34" s="6">
        <f>+POR!H32-POR!M32</f>
        <v>4995</v>
      </c>
      <c r="M34" s="6">
        <f>+POR!B32-POR!G32</f>
        <v>13530</v>
      </c>
    </row>
    <row r="35" spans="1:13" ht="24.6" customHeight="1">
      <c r="A35" s="5" t="s">
        <v>35</v>
      </c>
      <c r="B35" s="9">
        <f t="shared" si="4"/>
        <v>0.62998123768122272</v>
      </c>
      <c r="C35" s="9">
        <f t="shared" si="0"/>
        <v>1.0074377852142469</v>
      </c>
      <c r="D35" s="9">
        <f t="shared" si="1"/>
        <v>0.80814195958259083</v>
      </c>
      <c r="E35" s="9">
        <f t="shared" si="2"/>
        <v>0.96650929466417945</v>
      </c>
      <c r="F35" s="9">
        <f t="shared" si="3"/>
        <v>0.89300076438618525</v>
      </c>
      <c r="H35" s="7">
        <f>+POW!E33</f>
        <v>32300</v>
      </c>
      <c r="I35" s="6">
        <f t="shared" si="5"/>
        <v>46175</v>
      </c>
      <c r="J35" s="6">
        <f>+POW!B33</f>
        <v>78475</v>
      </c>
      <c r="K35" s="6">
        <f t="shared" si="6"/>
        <v>108345</v>
      </c>
      <c r="L35" s="6">
        <f>+POR!H33-POR!M33</f>
        <v>186820</v>
      </c>
      <c r="M35" s="6">
        <f>+POR!B33-POR!G33</f>
        <v>547605</v>
      </c>
    </row>
    <row r="36" spans="1:13">
      <c r="A36" s="5" t="s">
        <v>36</v>
      </c>
      <c r="B36" s="9">
        <f t="shared" si="4"/>
        <v>0.72598354427969003</v>
      </c>
      <c r="C36" s="9">
        <f t="shared" si="0"/>
        <v>0.94388691024506011</v>
      </c>
      <c r="D36" s="9">
        <f t="shared" si="1"/>
        <v>0.82883464393303952</v>
      </c>
      <c r="E36" s="9">
        <f t="shared" si="2"/>
        <v>0.95878619758025174</v>
      </c>
      <c r="F36" s="9">
        <f t="shared" si="3"/>
        <v>0.89846727063090848</v>
      </c>
      <c r="H36" s="7">
        <f>+POW!E34</f>
        <v>10045</v>
      </c>
      <c r="I36" s="6">
        <f t="shared" si="5"/>
        <v>11675</v>
      </c>
      <c r="J36" s="6">
        <f>+POW!B34</f>
        <v>21720</v>
      </c>
      <c r="K36" s="6">
        <f t="shared" si="6"/>
        <v>29005</v>
      </c>
      <c r="L36" s="6">
        <f>+POR!H34-POR!M34</f>
        <v>50725</v>
      </c>
      <c r="M36" s="6">
        <f>+POR!B34-POR!G34</f>
        <v>147780</v>
      </c>
    </row>
    <row r="37" spans="1:13">
      <c r="A37" s="5" t="s">
        <v>37</v>
      </c>
      <c r="B37" s="9">
        <f t="shared" si="4"/>
        <v>0.76348965942790636</v>
      </c>
      <c r="C37" s="9">
        <f t="shared" si="0"/>
        <v>0.97523859750654196</v>
      </c>
      <c r="D37" s="9">
        <f t="shared" si="1"/>
        <v>0.8634358490396713</v>
      </c>
      <c r="E37" s="9">
        <f t="shared" si="2"/>
        <v>1.0004388480354893</v>
      </c>
      <c r="F37" s="9">
        <f t="shared" si="3"/>
        <v>0.93684688890659618</v>
      </c>
      <c r="H37" s="7">
        <f>+POW!E35</f>
        <v>7330</v>
      </c>
      <c r="I37" s="6">
        <f t="shared" si="5"/>
        <v>8370</v>
      </c>
      <c r="J37" s="6">
        <f>+POW!B35</f>
        <v>15700</v>
      </c>
      <c r="K37" s="6">
        <f t="shared" si="6"/>
        <v>21000</v>
      </c>
      <c r="L37" s="6">
        <f>+POR!H35-POR!M35</f>
        <v>36700</v>
      </c>
      <c r="M37" s="6">
        <f>+POR!B35-POR!G35</f>
        <v>102540</v>
      </c>
    </row>
    <row r="38" spans="1:13">
      <c r="A38" s="5" t="s">
        <v>38</v>
      </c>
      <c r="B38" s="9">
        <f t="shared" si="4"/>
        <v>0.64208246454296369</v>
      </c>
      <c r="C38" s="9">
        <f t="shared" si="0"/>
        <v>0.87140908551770024</v>
      </c>
      <c r="D38" s="9">
        <f t="shared" si="1"/>
        <v>0.75032537782952113</v>
      </c>
      <c r="E38" s="9">
        <f t="shared" si="2"/>
        <v>0.86428168418279361</v>
      </c>
      <c r="F38" s="9">
        <f t="shared" si="3"/>
        <v>0.81138718676877619</v>
      </c>
      <c r="H38" s="7">
        <f>+POW!E36</f>
        <v>2720</v>
      </c>
      <c r="I38" s="6">
        <f t="shared" si="5"/>
        <v>3300</v>
      </c>
      <c r="J38" s="6">
        <f>+POW!B36</f>
        <v>6020</v>
      </c>
      <c r="K38" s="6">
        <f t="shared" si="6"/>
        <v>8005</v>
      </c>
      <c r="L38" s="6">
        <f>+POR!H36-POR!M36</f>
        <v>14025</v>
      </c>
      <c r="M38" s="6">
        <f>+POR!B36-POR!G36</f>
        <v>45245</v>
      </c>
    </row>
    <row r="39" spans="1:13">
      <c r="A39" s="5" t="s">
        <v>39</v>
      </c>
      <c r="B39" s="9">
        <f t="shared" si="4"/>
        <v>0.41991671356265581</v>
      </c>
      <c r="C39" s="9">
        <f t="shared" si="0"/>
        <v>0.89397784806455494</v>
      </c>
      <c r="D39" s="9">
        <f t="shared" si="1"/>
        <v>0.64367511568932834</v>
      </c>
      <c r="E39" s="9">
        <f t="shared" si="2"/>
        <v>0.75910742328155179</v>
      </c>
      <c r="F39" s="9">
        <f t="shared" si="3"/>
        <v>0.70552781816077204</v>
      </c>
      <c r="H39" s="7">
        <f>+POW!E37</f>
        <v>2840</v>
      </c>
      <c r="I39" s="6">
        <f t="shared" si="5"/>
        <v>5405</v>
      </c>
      <c r="J39" s="6">
        <f>+POW!B37</f>
        <v>8245</v>
      </c>
      <c r="K39" s="6">
        <f t="shared" si="6"/>
        <v>11225</v>
      </c>
      <c r="L39" s="6">
        <f>+POR!H37-POR!M37</f>
        <v>19470</v>
      </c>
      <c r="M39" s="6">
        <f>+POR!B37-POR!G37</f>
        <v>72235</v>
      </c>
    </row>
    <row r="40" spans="1:13">
      <c r="A40" s="5" t="s">
        <v>40</v>
      </c>
      <c r="B40" s="9">
        <f t="shared" si="4"/>
        <v>0.32262626133419042</v>
      </c>
      <c r="C40" s="9">
        <f t="shared" si="0"/>
        <v>0.77972055588442257</v>
      </c>
      <c r="D40" s="9">
        <f t="shared" si="1"/>
        <v>0.5383762596487407</v>
      </c>
      <c r="E40" s="9">
        <f t="shared" si="2"/>
        <v>0.67586611626709325</v>
      </c>
      <c r="F40" s="9">
        <f t="shared" si="3"/>
        <v>0.6120481750045188</v>
      </c>
      <c r="H40" s="7">
        <f>+POW!E38</f>
        <v>810</v>
      </c>
      <c r="I40" s="6">
        <f t="shared" si="5"/>
        <v>1750</v>
      </c>
      <c r="J40" s="6">
        <f>+POW!B38</f>
        <v>2560</v>
      </c>
      <c r="K40" s="6">
        <f t="shared" si="6"/>
        <v>3710</v>
      </c>
      <c r="L40" s="6">
        <f>+POR!H38-POR!M38</f>
        <v>6270</v>
      </c>
      <c r="M40" s="6">
        <f>+POR!B38-POR!G38</f>
        <v>26815</v>
      </c>
    </row>
    <row r="41" spans="1:13">
      <c r="A41" s="5" t="s">
        <v>41</v>
      </c>
      <c r="B41" s="9">
        <f t="shared" si="4"/>
        <v>1.0680522466267057</v>
      </c>
      <c r="C41" s="9">
        <f t="shared" si="0"/>
        <v>1.0163172832991998</v>
      </c>
      <c r="D41" s="9">
        <f t="shared" si="1"/>
        <v>1.0436331751489145</v>
      </c>
      <c r="E41" s="9">
        <f t="shared" si="2"/>
        <v>0.57097402306619149</v>
      </c>
      <c r="F41" s="9">
        <f t="shared" si="3"/>
        <v>0.79036572763799684</v>
      </c>
      <c r="H41" s="7">
        <f>+POW!E39</f>
        <v>770</v>
      </c>
      <c r="I41" s="6">
        <f t="shared" si="5"/>
        <v>655</v>
      </c>
      <c r="J41" s="6">
        <f>+POW!B39</f>
        <v>1425</v>
      </c>
      <c r="K41" s="6">
        <f t="shared" si="6"/>
        <v>900</v>
      </c>
      <c r="L41" s="6">
        <f>+POR!H39-POR!M39</f>
        <v>2325</v>
      </c>
      <c r="M41" s="6">
        <f>+POR!B39-POR!G39</f>
        <v>7700</v>
      </c>
    </row>
    <row r="42" spans="1:13">
      <c r="A42" s="5" t="s">
        <v>42</v>
      </c>
      <c r="B42" s="9">
        <f t="shared" si="4"/>
        <v>0.30265964167633347</v>
      </c>
      <c r="C42" s="9">
        <f t="shared" si="0"/>
        <v>0.94609823435934837</v>
      </c>
      <c r="D42" s="9">
        <f t="shared" si="1"/>
        <v>0.60636475666463996</v>
      </c>
      <c r="E42" s="9">
        <f t="shared" si="2"/>
        <v>0.85825881174999952</v>
      </c>
      <c r="F42" s="9">
        <f t="shared" si="3"/>
        <v>0.74133847735433911</v>
      </c>
      <c r="H42" s="7">
        <f>+POW!E40</f>
        <v>900</v>
      </c>
      <c r="I42" s="6">
        <f t="shared" si="5"/>
        <v>2515</v>
      </c>
      <c r="J42" s="6">
        <f>+POW!B40</f>
        <v>3415</v>
      </c>
      <c r="K42" s="6">
        <f t="shared" si="6"/>
        <v>5580</v>
      </c>
      <c r="L42" s="6">
        <f>+POR!H40-POR!M40</f>
        <v>8995</v>
      </c>
      <c r="M42" s="6">
        <f>+POR!B40-POR!G40</f>
        <v>31760</v>
      </c>
    </row>
    <row r="43" spans="1:13">
      <c r="A43" s="5" t="s">
        <v>43</v>
      </c>
      <c r="B43" s="9">
        <f t="shared" si="4"/>
        <v>0.64567390224284471</v>
      </c>
      <c r="C43" s="9">
        <f t="shared" si="0"/>
        <v>0.98308948407916397</v>
      </c>
      <c r="D43" s="9">
        <f t="shared" si="1"/>
        <v>0.80493515770025426</v>
      </c>
      <c r="E43" s="9">
        <f t="shared" si="2"/>
        <v>0.83262384126762212</v>
      </c>
      <c r="F43" s="9">
        <f t="shared" si="3"/>
        <v>0.81977173111926938</v>
      </c>
      <c r="H43" s="7">
        <f>+POW!E41</f>
        <v>360</v>
      </c>
      <c r="I43" s="6">
        <f t="shared" si="5"/>
        <v>490</v>
      </c>
      <c r="J43" s="6">
        <f>+POW!B41</f>
        <v>850</v>
      </c>
      <c r="K43" s="6">
        <f t="shared" si="6"/>
        <v>1015</v>
      </c>
      <c r="L43" s="6">
        <f>+POR!H41-POR!M41</f>
        <v>1865</v>
      </c>
      <c r="M43" s="6">
        <f>+POR!B41-POR!G41</f>
        <v>5955</v>
      </c>
    </row>
    <row r="44" spans="1:13">
      <c r="A44" s="5" t="s">
        <v>44</v>
      </c>
      <c r="B44" s="9">
        <f t="shared" si="4"/>
        <v>0.63299350921143782</v>
      </c>
      <c r="C44" s="9">
        <f t="shared" si="0"/>
        <v>1.0613071481264247</v>
      </c>
      <c r="D44" s="9">
        <f t="shared" si="1"/>
        <v>0.83515894416821168</v>
      </c>
      <c r="E44" s="9">
        <f t="shared" si="2"/>
        <v>1.0155771644606806</v>
      </c>
      <c r="F44" s="9">
        <f t="shared" si="3"/>
        <v>0.93183339114885289</v>
      </c>
      <c r="H44" s="7">
        <f>+POW!E42</f>
        <v>19415</v>
      </c>
      <c r="I44" s="6">
        <f t="shared" si="5"/>
        <v>29100</v>
      </c>
      <c r="J44" s="6">
        <f>+POW!B42</f>
        <v>48515</v>
      </c>
      <c r="K44" s="6">
        <f t="shared" si="6"/>
        <v>68105</v>
      </c>
      <c r="L44" s="6">
        <f>+POR!H42-POR!M42</f>
        <v>116620</v>
      </c>
      <c r="M44" s="6">
        <f>+POR!B42-POR!G42</f>
        <v>327590</v>
      </c>
    </row>
    <row r="45" spans="1:13">
      <c r="A45" s="5" t="s">
        <v>45</v>
      </c>
      <c r="B45" s="9">
        <f t="shared" si="4"/>
        <v>0.66572108867916868</v>
      </c>
      <c r="C45" s="9">
        <f t="shared" si="0"/>
        <v>0.97688948679691845</v>
      </c>
      <c r="D45" s="9">
        <f t="shared" si="1"/>
        <v>0.81259358778901725</v>
      </c>
      <c r="E45" s="9">
        <f t="shared" si="2"/>
        <v>1.0502985151798383</v>
      </c>
      <c r="F45" s="9">
        <f t="shared" si="3"/>
        <v>0.93996427331528576</v>
      </c>
      <c r="H45" s="7">
        <f>+POW!E43</f>
        <v>3560</v>
      </c>
      <c r="I45" s="6">
        <f t="shared" si="5"/>
        <v>4670</v>
      </c>
      <c r="J45" s="6">
        <f>+POW!B43</f>
        <v>8230</v>
      </c>
      <c r="K45" s="6">
        <f t="shared" si="6"/>
        <v>12280</v>
      </c>
      <c r="L45" s="6">
        <f>+POR!H43-POR!M43</f>
        <v>20510</v>
      </c>
      <c r="M45" s="6">
        <f>+POR!B43-POR!G43</f>
        <v>57115</v>
      </c>
    </row>
    <row r="46" spans="1:13">
      <c r="A46" s="5" t="s">
        <v>46</v>
      </c>
      <c r="B46" s="9">
        <f t="shared" si="4"/>
        <v>0.72640855314078845</v>
      </c>
      <c r="C46" s="9">
        <f t="shared" si="0"/>
        <v>1.1193901981452961</v>
      </c>
      <c r="D46" s="9">
        <f t="shared" si="1"/>
        <v>0.91189717169989459</v>
      </c>
      <c r="E46" s="9">
        <f t="shared" si="2"/>
        <v>1.0760228052817145</v>
      </c>
      <c r="F46" s="9">
        <f t="shared" si="3"/>
        <v>0.99984147597331452</v>
      </c>
      <c r="H46" s="7">
        <f>+POW!E44</f>
        <v>9720</v>
      </c>
      <c r="I46" s="6">
        <f t="shared" si="5"/>
        <v>13390</v>
      </c>
      <c r="J46" s="6">
        <f>+POW!B44</f>
        <v>23110</v>
      </c>
      <c r="K46" s="6">
        <f t="shared" si="6"/>
        <v>31480</v>
      </c>
      <c r="L46" s="6">
        <f>+POR!H44-POR!M44</f>
        <v>54590</v>
      </c>
      <c r="M46" s="6">
        <f>+POR!B44-POR!G44</f>
        <v>142915</v>
      </c>
    </row>
    <row r="47" spans="1:13">
      <c r="A47" s="5" t="s">
        <v>47</v>
      </c>
      <c r="B47" s="9">
        <f t="shared" si="4"/>
        <v>0.67811706834063268</v>
      </c>
      <c r="C47" s="9">
        <f t="shared" si="0"/>
        <v>1.2509473853311737</v>
      </c>
      <c r="D47" s="9">
        <f t="shared" si="1"/>
        <v>0.94849484684001162</v>
      </c>
      <c r="E47" s="9">
        <f t="shared" si="2"/>
        <v>0.96118183761513309</v>
      </c>
      <c r="F47" s="9">
        <f t="shared" si="3"/>
        <v>0.95529298405168084</v>
      </c>
      <c r="H47" s="7">
        <f>+POW!E45</f>
        <v>4745</v>
      </c>
      <c r="I47" s="6">
        <f t="shared" si="5"/>
        <v>7825</v>
      </c>
      <c r="J47" s="6">
        <f>+POW!B45</f>
        <v>12570</v>
      </c>
      <c r="K47" s="6">
        <f t="shared" si="6"/>
        <v>14705</v>
      </c>
      <c r="L47" s="6">
        <f>+POR!H45-POR!M45</f>
        <v>27275</v>
      </c>
      <c r="M47" s="6">
        <f>+POR!B45-POR!G45</f>
        <v>74735</v>
      </c>
    </row>
    <row r="48" spans="1:13">
      <c r="A48" s="5" t="s">
        <v>48</v>
      </c>
      <c r="B48" s="9">
        <f t="shared" si="4"/>
        <v>0.28005535054486697</v>
      </c>
      <c r="C48" s="9">
        <f t="shared" si="0"/>
        <v>0.72721246886916369</v>
      </c>
      <c r="D48" s="9">
        <f t="shared" si="1"/>
        <v>0.49111496926037518</v>
      </c>
      <c r="E48" s="9">
        <f t="shared" si="2"/>
        <v>0.89200728436293741</v>
      </c>
      <c r="F48" s="9">
        <f t="shared" si="3"/>
        <v>0.70592721382471724</v>
      </c>
      <c r="H48" s="7">
        <f>+POW!E46</f>
        <v>1385</v>
      </c>
      <c r="I48" s="6">
        <f t="shared" si="5"/>
        <v>3215</v>
      </c>
      <c r="J48" s="6">
        <f>+POW!B46</f>
        <v>4600</v>
      </c>
      <c r="K48" s="6">
        <f t="shared" si="6"/>
        <v>9645</v>
      </c>
      <c r="L48" s="6">
        <f>+POR!H46-POR!M46</f>
        <v>14245</v>
      </c>
      <c r="M48" s="6">
        <f>+POR!B46-POR!G46</f>
        <v>52820</v>
      </c>
    </row>
    <row r="49" spans="1:13" ht="24.6" customHeight="1">
      <c r="A49" s="5" t="s">
        <v>49</v>
      </c>
      <c r="B49" s="13">
        <f t="shared" si="4"/>
        <v>0.76390283514450474</v>
      </c>
      <c r="C49" s="13">
        <f t="shared" si="0"/>
        <v>1.4911113651245043</v>
      </c>
      <c r="D49" s="13">
        <f t="shared" si="1"/>
        <v>1.1071476338394697</v>
      </c>
      <c r="E49" s="13">
        <f t="shared" si="2"/>
        <v>1.1561461013879388</v>
      </c>
      <c r="F49" s="9">
        <f t="shared" si="3"/>
        <v>1.1334027412530578</v>
      </c>
      <c r="H49" s="7">
        <f>+POW!E47</f>
        <v>104435</v>
      </c>
      <c r="I49" s="6">
        <f t="shared" si="5"/>
        <v>182235</v>
      </c>
      <c r="J49" s="6">
        <f>+POW!B47</f>
        <v>286670</v>
      </c>
      <c r="K49" s="6">
        <f t="shared" si="6"/>
        <v>345580</v>
      </c>
      <c r="L49" s="6">
        <f>+POR!H47-POR!M47</f>
        <v>632250</v>
      </c>
      <c r="M49" s="6">
        <f>+POR!B47-POR!G47</f>
        <v>1460160</v>
      </c>
    </row>
    <row r="50" spans="1:13">
      <c r="A50" s="5" t="s">
        <v>50</v>
      </c>
      <c r="B50" s="13">
        <f t="shared" si="4"/>
        <v>0.99902978042119583</v>
      </c>
      <c r="C50" s="9">
        <f t="shared" si="0"/>
        <v>1.0753399066971072</v>
      </c>
      <c r="D50" s="9">
        <f t="shared" si="1"/>
        <v>1.0350484089880019</v>
      </c>
      <c r="E50" s="9">
        <f t="shared" si="2"/>
        <v>0.87391279707848935</v>
      </c>
      <c r="F50" s="9">
        <f t="shared" si="3"/>
        <v>0.94870626380451117</v>
      </c>
      <c r="H50" s="7">
        <f>+POW!E48</f>
        <v>19330</v>
      </c>
      <c r="I50" s="6">
        <f t="shared" si="5"/>
        <v>18600</v>
      </c>
      <c r="J50" s="6">
        <f>+POW!B48</f>
        <v>37930</v>
      </c>
      <c r="K50" s="6">
        <f t="shared" si="6"/>
        <v>36970</v>
      </c>
      <c r="L50" s="6">
        <f>+POR!H48-POR!M48</f>
        <v>74900</v>
      </c>
      <c r="M50" s="6">
        <f>+POR!B48-POR!G48</f>
        <v>206655</v>
      </c>
    </row>
    <row r="51" spans="1:13">
      <c r="A51" s="5" t="s">
        <v>51</v>
      </c>
      <c r="B51" s="9">
        <f t="shared" si="4"/>
        <v>8.4654075029857792E-2</v>
      </c>
      <c r="C51" s="9">
        <f t="shared" si="0"/>
        <v>1.1837067393493561</v>
      </c>
      <c r="D51" s="9">
        <f t="shared" si="1"/>
        <v>0.60341051828814385</v>
      </c>
      <c r="E51" s="9">
        <f t="shared" si="2"/>
        <v>1.5648777991638723</v>
      </c>
      <c r="F51" s="9">
        <f t="shared" si="3"/>
        <v>1.1185986047129264</v>
      </c>
      <c r="H51" s="7">
        <f>+POW!E49</f>
        <v>60</v>
      </c>
      <c r="I51" s="6">
        <f t="shared" si="5"/>
        <v>750</v>
      </c>
      <c r="J51" s="6">
        <f>+POW!B49</f>
        <v>810</v>
      </c>
      <c r="K51" s="6">
        <f t="shared" si="6"/>
        <v>2425</v>
      </c>
      <c r="L51" s="6">
        <f>+POR!H49-POR!M49</f>
        <v>3235</v>
      </c>
      <c r="M51" s="6">
        <f>+POR!B49-POR!G49</f>
        <v>7570</v>
      </c>
    </row>
    <row r="52" spans="1:13">
      <c r="A52" s="5" t="s">
        <v>52</v>
      </c>
      <c r="B52" s="9">
        <f t="shared" si="4"/>
        <v>0.18465633586215521</v>
      </c>
      <c r="C52" s="9">
        <f t="shared" si="0"/>
        <v>1.3715717499319389</v>
      </c>
      <c r="D52" s="9">
        <f t="shared" si="1"/>
        <v>0.74488428365800796</v>
      </c>
      <c r="E52" s="9">
        <f t="shared" si="2"/>
        <v>1.8208955647238474</v>
      </c>
      <c r="F52" s="9">
        <f t="shared" si="3"/>
        <v>1.3214490861116852</v>
      </c>
      <c r="H52" s="7">
        <f>+POW!E50</f>
        <v>125</v>
      </c>
      <c r="I52" s="6">
        <f t="shared" si="5"/>
        <v>830</v>
      </c>
      <c r="J52" s="6">
        <f>+POW!B50</f>
        <v>955</v>
      </c>
      <c r="K52" s="6">
        <f t="shared" si="6"/>
        <v>2695</v>
      </c>
      <c r="L52" s="6">
        <f>+POR!H50-POR!M50</f>
        <v>3650</v>
      </c>
      <c r="M52" s="6">
        <f>+POR!B50-POR!G50</f>
        <v>7230</v>
      </c>
    </row>
    <row r="53" spans="1:13">
      <c r="A53" s="5" t="s">
        <v>53</v>
      </c>
      <c r="B53" s="9">
        <f t="shared" si="4"/>
        <v>2.1412025946692905</v>
      </c>
      <c r="C53" s="9">
        <f t="shared" si="0"/>
        <v>1.2375263157752068</v>
      </c>
      <c r="D53" s="9">
        <f t="shared" si="1"/>
        <v>1.7146644427543978</v>
      </c>
      <c r="E53" s="9">
        <f t="shared" si="2"/>
        <v>0.93969211931938446</v>
      </c>
      <c r="F53" s="9">
        <f t="shared" si="3"/>
        <v>1.2994069334411329</v>
      </c>
      <c r="H53" s="7">
        <f>+POW!E51</f>
        <v>2100</v>
      </c>
      <c r="I53" s="6">
        <f t="shared" si="5"/>
        <v>1085</v>
      </c>
      <c r="J53" s="6">
        <f>+POW!B51</f>
        <v>3185</v>
      </c>
      <c r="K53" s="6">
        <f t="shared" si="6"/>
        <v>2015</v>
      </c>
      <c r="L53" s="6">
        <f>+POR!H51-POR!M51</f>
        <v>5200</v>
      </c>
      <c r="M53" s="6">
        <f>+POR!B51-POR!G51</f>
        <v>10475</v>
      </c>
    </row>
    <row r="54" spans="1:13">
      <c r="A54" s="5" t="s">
        <v>54</v>
      </c>
      <c r="B54" s="9">
        <f t="shared" si="4"/>
        <v>0.90091314185780069</v>
      </c>
      <c r="C54" s="9">
        <f t="shared" si="0"/>
        <v>0.96367601809803782</v>
      </c>
      <c r="D54" s="9">
        <f t="shared" si="1"/>
        <v>0.93053742420936991</v>
      </c>
      <c r="E54" s="9">
        <f t="shared" si="2"/>
        <v>0.94897471825712953</v>
      </c>
      <c r="F54" s="9">
        <f t="shared" si="3"/>
        <v>0.94041677676587587</v>
      </c>
      <c r="H54" s="7">
        <f>+POW!E52</f>
        <v>1485</v>
      </c>
      <c r="I54" s="6">
        <f t="shared" si="5"/>
        <v>1420</v>
      </c>
      <c r="J54" s="6">
        <f>+POW!B52</f>
        <v>2905</v>
      </c>
      <c r="K54" s="6">
        <f t="shared" si="6"/>
        <v>3420</v>
      </c>
      <c r="L54" s="6">
        <f>+POR!H52-POR!M52</f>
        <v>6325</v>
      </c>
      <c r="M54" s="6">
        <f>+POR!B52-POR!G52</f>
        <v>17605</v>
      </c>
    </row>
    <row r="55" spans="1:13">
      <c r="A55" s="5" t="s">
        <v>55</v>
      </c>
      <c r="B55" s="9">
        <f t="shared" si="4"/>
        <v>1.0415857241283621</v>
      </c>
      <c r="C55" s="9">
        <f t="shared" si="0"/>
        <v>0.85237293525825764</v>
      </c>
      <c r="D55" s="9">
        <f t="shared" si="1"/>
        <v>0.9522766704680341</v>
      </c>
      <c r="E55" s="9">
        <f t="shared" si="2"/>
        <v>0.99964827628393005</v>
      </c>
      <c r="F55" s="9">
        <f t="shared" si="3"/>
        <v>0.97766004797509976</v>
      </c>
      <c r="H55" s="7">
        <f>+POW!E53</f>
        <v>2440</v>
      </c>
      <c r="I55" s="6">
        <f t="shared" si="5"/>
        <v>1785</v>
      </c>
      <c r="J55" s="6">
        <f>+POW!B53</f>
        <v>4225</v>
      </c>
      <c r="K55" s="6">
        <f t="shared" si="6"/>
        <v>5120</v>
      </c>
      <c r="L55" s="6">
        <f>+POR!H53-POR!M53</f>
        <v>9345</v>
      </c>
      <c r="M55" s="6">
        <f>+POR!B53-POR!G53</f>
        <v>25020</v>
      </c>
    </row>
    <row r="56" spans="1:13">
      <c r="A56" s="5" t="s">
        <v>56</v>
      </c>
      <c r="B56" s="9">
        <f t="shared" si="4"/>
        <v>0.7243414516954233</v>
      </c>
      <c r="C56" s="9">
        <f t="shared" si="0"/>
        <v>1.1205410958693309</v>
      </c>
      <c r="D56" s="9">
        <f t="shared" si="1"/>
        <v>0.91134897636132606</v>
      </c>
      <c r="E56" s="9">
        <f t="shared" si="2"/>
        <v>0.91802684213993924</v>
      </c>
      <c r="F56" s="9">
        <f t="shared" si="3"/>
        <v>0.91492721241814923</v>
      </c>
      <c r="H56" s="7">
        <f>+POW!E54</f>
        <v>3865</v>
      </c>
      <c r="I56" s="6">
        <f t="shared" si="5"/>
        <v>5345</v>
      </c>
      <c r="J56" s="6">
        <f>+POW!B54</f>
        <v>9210</v>
      </c>
      <c r="K56" s="6">
        <f t="shared" si="6"/>
        <v>10710</v>
      </c>
      <c r="L56" s="6">
        <f>+POR!H54-POR!M54</f>
        <v>19920</v>
      </c>
      <c r="M56" s="6">
        <f>+POR!B54-POR!G54</f>
        <v>56990</v>
      </c>
    </row>
    <row r="57" spans="1:13">
      <c r="A57" s="5" t="s">
        <v>57</v>
      </c>
      <c r="B57" s="9">
        <f t="shared" si="4"/>
        <v>5.7206869128372022E-2</v>
      </c>
      <c r="C57" s="9">
        <f t="shared" si="0"/>
        <v>5.1194629626850202E-2</v>
      </c>
      <c r="D57" s="9">
        <f t="shared" si="1"/>
        <v>5.436907246850263E-2</v>
      </c>
      <c r="E57" s="9">
        <f t="shared" si="2"/>
        <v>0.10204338459011923</v>
      </c>
      <c r="F57" s="9">
        <f t="shared" si="3"/>
        <v>7.9914650692633649E-2</v>
      </c>
      <c r="H57" s="7">
        <f>+POW!E55</f>
        <v>100</v>
      </c>
      <c r="I57" s="6">
        <f t="shared" si="5"/>
        <v>80</v>
      </c>
      <c r="J57" s="6">
        <f>+POW!B55</f>
        <v>180</v>
      </c>
      <c r="K57" s="6">
        <f t="shared" si="6"/>
        <v>390</v>
      </c>
      <c r="L57" s="6">
        <f>+POR!H55-POR!M55</f>
        <v>570</v>
      </c>
      <c r="M57" s="6">
        <f>+POR!B55-POR!G55</f>
        <v>18670</v>
      </c>
    </row>
    <row r="58" spans="1:13">
      <c r="A58" s="5" t="s">
        <v>58</v>
      </c>
      <c r="B58" s="9">
        <f t="shared" si="4"/>
        <v>1.8189868428298053</v>
      </c>
      <c r="C58" s="9">
        <f t="shared" si="0"/>
        <v>1.2926621180321114</v>
      </c>
      <c r="D58" s="9">
        <f t="shared" si="1"/>
        <v>1.5705598555716442</v>
      </c>
      <c r="E58" s="9">
        <f t="shared" si="2"/>
        <v>0.749574818035326</v>
      </c>
      <c r="F58" s="9">
        <f t="shared" si="3"/>
        <v>1.1306471108691205</v>
      </c>
      <c r="H58" s="7">
        <f>+POW!E56</f>
        <v>7170</v>
      </c>
      <c r="I58" s="6">
        <f t="shared" si="5"/>
        <v>4555</v>
      </c>
      <c r="J58" s="6">
        <f>+POW!B56</f>
        <v>11725</v>
      </c>
      <c r="K58" s="6">
        <f t="shared" si="6"/>
        <v>6460</v>
      </c>
      <c r="L58" s="6">
        <f>+POR!H56-POR!M56</f>
        <v>18185</v>
      </c>
      <c r="M58" s="6">
        <f>+POR!B56-POR!G56</f>
        <v>42100</v>
      </c>
    </row>
    <row r="59" spans="1:13">
      <c r="A59" s="5" t="s">
        <v>59</v>
      </c>
      <c r="B59" s="9">
        <f t="shared" si="4"/>
        <v>1.017434862230727</v>
      </c>
      <c r="C59" s="9">
        <f t="shared" si="0"/>
        <v>1.5507056312444771</v>
      </c>
      <c r="D59" s="9">
        <f t="shared" si="1"/>
        <v>1.2691404050205897</v>
      </c>
      <c r="E59" s="9">
        <f t="shared" si="2"/>
        <v>0.87252916916918211</v>
      </c>
      <c r="F59" s="9">
        <f t="shared" si="3"/>
        <v>1.0566221137410918</v>
      </c>
      <c r="H59" s="7">
        <f>+POW!E57</f>
        <v>2000</v>
      </c>
      <c r="I59" s="6">
        <f t="shared" si="5"/>
        <v>2725</v>
      </c>
      <c r="J59" s="6">
        <f>+POW!B57</f>
        <v>4725</v>
      </c>
      <c r="K59" s="6">
        <f t="shared" si="6"/>
        <v>3750</v>
      </c>
      <c r="L59" s="6">
        <f>+POR!H57-POR!M57</f>
        <v>8475</v>
      </c>
      <c r="M59" s="6">
        <f>+POR!B57-POR!G57</f>
        <v>20995</v>
      </c>
    </row>
    <row r="60" spans="1:13">
      <c r="A60" s="5" t="s">
        <v>60</v>
      </c>
      <c r="B60" s="13">
        <f t="shared" si="4"/>
        <v>1.0337323331656074</v>
      </c>
      <c r="C60" s="9">
        <f t="shared" si="0"/>
        <v>1.2488724762194598</v>
      </c>
      <c r="D60" s="9">
        <f t="shared" si="1"/>
        <v>1.1352791825896051</v>
      </c>
      <c r="E60" s="9">
        <f t="shared" si="2"/>
        <v>1.1054132735031854</v>
      </c>
      <c r="F60" s="9">
        <f t="shared" si="3"/>
        <v>1.1192759749322891</v>
      </c>
      <c r="H60" s="7">
        <f>+POW!E58</f>
        <v>2500</v>
      </c>
      <c r="I60" s="6">
        <f t="shared" si="5"/>
        <v>2700</v>
      </c>
      <c r="J60" s="6">
        <f>+POW!B58</f>
        <v>5200</v>
      </c>
      <c r="K60" s="6">
        <f t="shared" si="6"/>
        <v>5845</v>
      </c>
      <c r="L60" s="6">
        <f>+POR!H58-POR!M58</f>
        <v>11045</v>
      </c>
      <c r="M60" s="6">
        <f>+POR!B58-POR!G58</f>
        <v>25830</v>
      </c>
    </row>
    <row r="61" spans="1:13">
      <c r="A61" s="5" t="s">
        <v>61</v>
      </c>
      <c r="B61" s="9">
        <f t="shared" si="4"/>
        <v>1.0059766626306772</v>
      </c>
      <c r="C61" s="9">
        <f t="shared" si="0"/>
        <v>1.2730588702182415</v>
      </c>
      <c r="D61" s="9">
        <f t="shared" si="1"/>
        <v>1.1320403359774704</v>
      </c>
      <c r="E61" s="9">
        <f t="shared" si="2"/>
        <v>1.1215766637027522</v>
      </c>
      <c r="F61" s="9">
        <f t="shared" si="3"/>
        <v>1.1264335312495155</v>
      </c>
      <c r="H61" s="7">
        <f>+POW!E59</f>
        <v>2285</v>
      </c>
      <c r="I61" s="6">
        <f t="shared" si="5"/>
        <v>2585</v>
      </c>
      <c r="J61" s="6">
        <f>+POW!B59</f>
        <v>4870</v>
      </c>
      <c r="K61" s="6">
        <f t="shared" si="6"/>
        <v>5570</v>
      </c>
      <c r="L61" s="6">
        <f>+POR!H59-POR!M59</f>
        <v>10440</v>
      </c>
      <c r="M61" s="6">
        <f>+POR!B59-POR!G59</f>
        <v>24260</v>
      </c>
    </row>
    <row r="62" spans="1:13">
      <c r="A62" s="5" t="s">
        <v>62</v>
      </c>
      <c r="B62" s="9">
        <f t="shared" si="4"/>
        <v>1.4966337213877405</v>
      </c>
      <c r="C62" s="9">
        <f t="shared" si="0"/>
        <v>0.79903974672767353</v>
      </c>
      <c r="D62" s="9">
        <f t="shared" si="1"/>
        <v>1.1673670894223527</v>
      </c>
      <c r="E62" s="9">
        <f t="shared" si="2"/>
        <v>0.87121018664593708</v>
      </c>
      <c r="F62" s="9">
        <f t="shared" si="3"/>
        <v>1.0086757734954066</v>
      </c>
      <c r="H62" s="7">
        <f>+POW!E60</f>
        <v>220</v>
      </c>
      <c r="I62" s="6">
        <f t="shared" si="5"/>
        <v>105</v>
      </c>
      <c r="J62" s="6">
        <f>+POW!B60</f>
        <v>325</v>
      </c>
      <c r="K62" s="6">
        <f t="shared" si="6"/>
        <v>280</v>
      </c>
      <c r="L62" s="6">
        <f>+POR!H60-POR!M60</f>
        <v>605</v>
      </c>
      <c r="M62" s="6">
        <f>+POR!B60-POR!G60</f>
        <v>1570</v>
      </c>
    </row>
    <row r="63" spans="1:13">
      <c r="A63" s="5" t="s">
        <v>63</v>
      </c>
      <c r="B63" s="9">
        <f t="shared" si="4"/>
        <v>0.78780880804109477</v>
      </c>
      <c r="C63" s="9">
        <f t="shared" si="0"/>
        <v>0.71308555689843112</v>
      </c>
      <c r="D63" s="9">
        <f t="shared" si="1"/>
        <v>0.75253918971441991</v>
      </c>
      <c r="E63" s="9">
        <f t="shared" si="2"/>
        <v>1.2295016829276306</v>
      </c>
      <c r="F63" s="9">
        <f t="shared" si="3"/>
        <v>1.0081125192104528</v>
      </c>
      <c r="H63" s="7">
        <f>+POW!E61</f>
        <v>655</v>
      </c>
      <c r="I63" s="6">
        <f t="shared" si="5"/>
        <v>530</v>
      </c>
      <c r="J63" s="6">
        <f>+POW!B61</f>
        <v>1185</v>
      </c>
      <c r="K63" s="6">
        <f t="shared" si="6"/>
        <v>2235</v>
      </c>
      <c r="L63" s="6">
        <f>+POR!H61-POR!M61</f>
        <v>3420</v>
      </c>
      <c r="M63" s="6">
        <f>+POR!B61-POR!G61</f>
        <v>8880</v>
      </c>
    </row>
    <row r="64" spans="1:13">
      <c r="A64" s="5" t="s">
        <v>64</v>
      </c>
      <c r="B64" s="9">
        <f t="shared" si="4"/>
        <v>0.45975758960752239</v>
      </c>
      <c r="C64" s="9">
        <f t="shared" si="0"/>
        <v>0.51429836741443757</v>
      </c>
      <c r="D64" s="9">
        <f t="shared" si="1"/>
        <v>0.48550101467366719</v>
      </c>
      <c r="E64" s="9">
        <f t="shared" si="2"/>
        <v>1.5851986674236505</v>
      </c>
      <c r="F64" s="9">
        <f t="shared" si="3"/>
        <v>1.0747578106512274</v>
      </c>
      <c r="H64" s="7">
        <f>+POW!E62</f>
        <v>65</v>
      </c>
      <c r="I64" s="6">
        <f t="shared" si="5"/>
        <v>65</v>
      </c>
      <c r="J64" s="6">
        <f>+POW!B62</f>
        <v>130</v>
      </c>
      <c r="K64" s="6">
        <f t="shared" si="6"/>
        <v>490</v>
      </c>
      <c r="L64" s="6">
        <f>+POR!H62-POR!M62</f>
        <v>620</v>
      </c>
      <c r="M64" s="6">
        <f>+POR!B62-POR!G62</f>
        <v>1510</v>
      </c>
    </row>
    <row r="65" spans="1:13">
      <c r="A65" s="5" t="s">
        <v>65</v>
      </c>
      <c r="B65" s="9">
        <f t="shared" si="4"/>
        <v>0.71941343037031991</v>
      </c>
      <c r="C65" s="9">
        <f t="shared" si="0"/>
        <v>0.51999685072018553</v>
      </c>
      <c r="D65" s="9">
        <f t="shared" si="1"/>
        <v>0.62528815417157757</v>
      </c>
      <c r="E65" s="9">
        <f t="shared" si="2"/>
        <v>1.0630569894047575</v>
      </c>
      <c r="F65" s="9">
        <f t="shared" si="3"/>
        <v>0.85986013910149273</v>
      </c>
      <c r="H65" s="7">
        <f>+POW!E63</f>
        <v>325</v>
      </c>
      <c r="I65" s="6">
        <f t="shared" si="5"/>
        <v>210</v>
      </c>
      <c r="J65" s="6">
        <f>+POW!B63</f>
        <v>535</v>
      </c>
      <c r="K65" s="6">
        <f t="shared" si="6"/>
        <v>1050</v>
      </c>
      <c r="L65" s="6">
        <f>+POR!H63-POR!M63</f>
        <v>1585</v>
      </c>
      <c r="M65" s="6">
        <f>+POR!B63-POR!G63</f>
        <v>4825</v>
      </c>
    </row>
    <row r="66" spans="1:13">
      <c r="A66" s="5" t="s">
        <v>66</v>
      </c>
      <c r="B66" s="9">
        <f t="shared" si="4"/>
        <v>1.1143064777798308</v>
      </c>
      <c r="C66" s="9">
        <f t="shared" si="0"/>
        <v>1.1994584274556586</v>
      </c>
      <c r="D66" s="9">
        <f t="shared" si="1"/>
        <v>1.1544984758381693</v>
      </c>
      <c r="E66" s="9">
        <f t="shared" si="2"/>
        <v>1.3558759773468161</v>
      </c>
      <c r="F66" s="9">
        <f t="shared" si="3"/>
        <v>1.2624036450673788</v>
      </c>
      <c r="H66" s="7">
        <f>+POW!E64</f>
        <v>265</v>
      </c>
      <c r="I66" s="6">
        <f t="shared" si="5"/>
        <v>255</v>
      </c>
      <c r="J66" s="6">
        <f>+POW!B64</f>
        <v>520</v>
      </c>
      <c r="K66" s="6">
        <f t="shared" si="6"/>
        <v>705</v>
      </c>
      <c r="L66" s="6">
        <f>+POR!H64-POR!M64</f>
        <v>1225</v>
      </c>
      <c r="M66" s="6">
        <f>+POR!B64-POR!G64</f>
        <v>2540</v>
      </c>
    </row>
    <row r="67" spans="1:13">
      <c r="A67" s="5" t="s">
        <v>67</v>
      </c>
      <c r="B67" s="9">
        <f t="shared" si="4"/>
        <v>1.0083536945606757</v>
      </c>
      <c r="C67" s="9">
        <f t="shared" si="0"/>
        <v>1.1335859235376071</v>
      </c>
      <c r="D67" s="9">
        <f t="shared" si="1"/>
        <v>1.067463715212511</v>
      </c>
      <c r="E67" s="9">
        <f t="shared" si="2"/>
        <v>0.85355565558728619</v>
      </c>
      <c r="F67" s="9">
        <f t="shared" si="3"/>
        <v>0.95284423090849779</v>
      </c>
      <c r="H67" s="7">
        <f>+POW!E65</f>
        <v>1005</v>
      </c>
      <c r="I67" s="6">
        <f t="shared" si="5"/>
        <v>1010</v>
      </c>
      <c r="J67" s="6">
        <f>+POW!B65</f>
        <v>2015</v>
      </c>
      <c r="K67" s="6">
        <f t="shared" si="6"/>
        <v>1860</v>
      </c>
      <c r="L67" s="6">
        <f>+POR!H65-POR!M65</f>
        <v>3875</v>
      </c>
      <c r="M67" s="6">
        <f>+POR!B65-POR!G65</f>
        <v>10645</v>
      </c>
    </row>
    <row r="68" spans="1:13">
      <c r="A68" s="5" t="s">
        <v>68</v>
      </c>
      <c r="B68" s="9">
        <f t="shared" si="4"/>
        <v>1.0446843081548214</v>
      </c>
      <c r="C68" s="9">
        <f t="shared" si="0"/>
        <v>1.2147441292717209</v>
      </c>
      <c r="D68" s="9">
        <f t="shared" si="1"/>
        <v>1.1249530985483793</v>
      </c>
      <c r="E68" s="9">
        <f t="shared" si="2"/>
        <v>0.97448519452237892</v>
      </c>
      <c r="F68" s="9">
        <f t="shared" si="3"/>
        <v>1.0443270875697255</v>
      </c>
      <c r="H68" s="7">
        <f>+POW!E66</f>
        <v>380</v>
      </c>
      <c r="I68" s="6">
        <f t="shared" si="5"/>
        <v>395</v>
      </c>
      <c r="J68" s="6">
        <f>+POW!B66</f>
        <v>775</v>
      </c>
      <c r="K68" s="6">
        <f t="shared" si="6"/>
        <v>775</v>
      </c>
      <c r="L68" s="6">
        <f>+POR!H66-POR!M66</f>
        <v>1550</v>
      </c>
      <c r="M68" s="6">
        <f>+POR!B66-POR!G66</f>
        <v>3885</v>
      </c>
    </row>
    <row r="69" spans="1:13">
      <c r="A69" s="5" t="s">
        <v>69</v>
      </c>
      <c r="B69" s="9">
        <f t="shared" si="4"/>
        <v>0.99611090358967369</v>
      </c>
      <c r="C69" s="9">
        <f t="shared" si="0"/>
        <v>1.0700615465500416</v>
      </c>
      <c r="D69" s="9">
        <f t="shared" si="1"/>
        <v>1.0310158483336427</v>
      </c>
      <c r="E69" s="9">
        <f t="shared" si="2"/>
        <v>0.79548482200355997</v>
      </c>
      <c r="F69" s="9">
        <f t="shared" si="3"/>
        <v>0.90481001568363462</v>
      </c>
      <c r="H69" s="7">
        <f>+POW!E67</f>
        <v>630</v>
      </c>
      <c r="I69" s="6">
        <f t="shared" si="5"/>
        <v>605</v>
      </c>
      <c r="J69" s="6">
        <f>+POW!B67</f>
        <v>1235</v>
      </c>
      <c r="K69" s="6">
        <f t="shared" si="6"/>
        <v>1100</v>
      </c>
      <c r="L69" s="6">
        <f>+POR!H67-POR!M67</f>
        <v>2335</v>
      </c>
      <c r="M69" s="6">
        <f>+POR!B67-POR!G67</f>
        <v>6755</v>
      </c>
    </row>
    <row r="70" spans="1:13">
      <c r="A70" s="5" t="s">
        <v>70</v>
      </c>
      <c r="B70" s="13">
        <f t="shared" si="4"/>
        <v>1.713124554411696</v>
      </c>
      <c r="C70" s="9">
        <f t="shared" ref="C70:C133" si="7">+(I70/I$6)/($M70/$M$6)</f>
        <v>0.5576354079931265</v>
      </c>
      <c r="D70" s="13">
        <f t="shared" ref="D70:D133" si="8">+(J70/J$6)/($M70/$M$6)</f>
        <v>1.1677299074765632</v>
      </c>
      <c r="E70" s="9">
        <f t="shared" ref="E70:E133" si="9">+(K70/K$6)/($M70/$M$6)</f>
        <v>0.38538923523688667</v>
      </c>
      <c r="F70" s="9">
        <f t="shared" ref="F70:F133" si="10">+(L70/L$6)/($M70/$M$6)</f>
        <v>0.74852417694319906</v>
      </c>
      <c r="H70" s="7">
        <f>+POW!E68</f>
        <v>4605</v>
      </c>
      <c r="I70" s="6">
        <f t="shared" si="5"/>
        <v>1340</v>
      </c>
      <c r="J70" s="6">
        <f>+POW!B68</f>
        <v>5945</v>
      </c>
      <c r="K70" s="6">
        <f t="shared" si="6"/>
        <v>2265</v>
      </c>
      <c r="L70" s="6">
        <f>+POR!H68-POR!M68</f>
        <v>8210</v>
      </c>
      <c r="M70" s="6">
        <f>+POR!B68-POR!G68</f>
        <v>28710</v>
      </c>
    </row>
    <row r="71" spans="1:13">
      <c r="A71" s="5" t="s">
        <v>71</v>
      </c>
      <c r="B71" s="9">
        <f t="shared" ref="B71:B134" si="11">+(H71/H$6)/($M71/$M$6)</f>
        <v>1.9329019776538985</v>
      </c>
      <c r="C71" s="9">
        <f t="shared" si="7"/>
        <v>0.13860262980471189</v>
      </c>
      <c r="D71" s="9">
        <f t="shared" si="8"/>
        <v>1.0859868315018864</v>
      </c>
      <c r="E71" s="9">
        <f t="shared" si="9"/>
        <v>0.21534802674551126</v>
      </c>
      <c r="F71" s="9">
        <f t="shared" si="10"/>
        <v>0.61946784670496979</v>
      </c>
      <c r="H71" s="7">
        <f>+POW!E69</f>
        <v>390</v>
      </c>
      <c r="I71" s="6">
        <f t="shared" ref="I71:I134" si="12">+J71-H71</f>
        <v>25</v>
      </c>
      <c r="J71" s="6">
        <f>+POW!B69</f>
        <v>415</v>
      </c>
      <c r="K71" s="6">
        <f t="shared" ref="K71:K134" si="13">+L71-J71</f>
        <v>95</v>
      </c>
      <c r="L71" s="6">
        <f>+POR!H69-POR!M69</f>
        <v>510</v>
      </c>
      <c r="M71" s="6">
        <f>+POR!B69-POR!G69</f>
        <v>2155</v>
      </c>
    </row>
    <row r="72" spans="1:13">
      <c r="A72" s="5" t="s">
        <v>72</v>
      </c>
      <c r="B72" s="9">
        <f t="shared" si="11"/>
        <v>1.5847249766012435</v>
      </c>
      <c r="C72" s="9">
        <f t="shared" si="7"/>
        <v>0.55428021631733493</v>
      </c>
      <c r="D72" s="9">
        <f t="shared" si="8"/>
        <v>1.09835168788355</v>
      </c>
      <c r="E72" s="9">
        <f t="shared" si="9"/>
        <v>0.38337216236394744</v>
      </c>
      <c r="F72" s="9">
        <f t="shared" si="10"/>
        <v>0.71524043603747411</v>
      </c>
      <c r="H72" s="7">
        <f>+POW!E70</f>
        <v>3630</v>
      </c>
      <c r="I72" s="6">
        <f t="shared" si="12"/>
        <v>1135</v>
      </c>
      <c r="J72" s="6">
        <f>+POW!B70</f>
        <v>4765</v>
      </c>
      <c r="K72" s="6">
        <f t="shared" si="13"/>
        <v>1920</v>
      </c>
      <c r="L72" s="6">
        <f>+POR!H70-POR!M70</f>
        <v>6685</v>
      </c>
      <c r="M72" s="6">
        <f>+POR!B70-POR!G70</f>
        <v>24465</v>
      </c>
    </row>
    <row r="73" spans="1:13">
      <c r="A73" s="5" t="s">
        <v>73</v>
      </c>
      <c r="B73" s="9">
        <f t="shared" si="11"/>
        <v>2.9752884013172518</v>
      </c>
      <c r="C73" s="9">
        <f t="shared" si="7"/>
        <v>1.0525219702360671</v>
      </c>
      <c r="D73" s="9">
        <f t="shared" si="8"/>
        <v>2.0677363727511824</v>
      </c>
      <c r="E73" s="9">
        <f t="shared" si="9"/>
        <v>0.5582857114424985</v>
      </c>
      <c r="F73" s="9">
        <f t="shared" si="10"/>
        <v>1.2589194600800209</v>
      </c>
      <c r="H73" s="7">
        <f>+POW!E71</f>
        <v>585</v>
      </c>
      <c r="I73" s="6">
        <f t="shared" si="12"/>
        <v>185</v>
      </c>
      <c r="J73" s="6">
        <f>+POW!B71</f>
        <v>770</v>
      </c>
      <c r="K73" s="6">
        <f t="shared" si="13"/>
        <v>240</v>
      </c>
      <c r="L73" s="6">
        <f>+POR!H71-POR!M71</f>
        <v>1010</v>
      </c>
      <c r="M73" s="6">
        <f>+POR!B71-POR!G71</f>
        <v>2100</v>
      </c>
    </row>
    <row r="74" spans="1:13">
      <c r="A74" s="5" t="s">
        <v>74</v>
      </c>
      <c r="B74" s="9">
        <f t="shared" si="11"/>
        <v>0.54631828471954247</v>
      </c>
      <c r="C74" s="9">
        <f t="shared" si="7"/>
        <v>0.5194585517028768</v>
      </c>
      <c r="D74" s="9">
        <f t="shared" si="8"/>
        <v>0.53364040310481575</v>
      </c>
      <c r="E74" s="9">
        <f t="shared" si="9"/>
        <v>0.84956521306467148</v>
      </c>
      <c r="F74" s="9">
        <f t="shared" si="10"/>
        <v>0.70292406104592076</v>
      </c>
      <c r="H74" s="7">
        <f>+POW!E72</f>
        <v>200</v>
      </c>
      <c r="I74" s="6">
        <f t="shared" si="12"/>
        <v>170</v>
      </c>
      <c r="J74" s="6">
        <f>+POW!B72</f>
        <v>370</v>
      </c>
      <c r="K74" s="6">
        <f t="shared" si="13"/>
        <v>680</v>
      </c>
      <c r="L74" s="6">
        <f>+POR!H72-POR!M72</f>
        <v>1050</v>
      </c>
      <c r="M74" s="6">
        <f>+POR!B72-POR!G72</f>
        <v>3910</v>
      </c>
    </row>
    <row r="75" spans="1:13">
      <c r="A75" s="5" t="s">
        <v>75</v>
      </c>
      <c r="B75" s="9">
        <f t="shared" si="11"/>
        <v>1.0563154087516868</v>
      </c>
      <c r="C75" s="9">
        <f t="shared" si="7"/>
        <v>0.26258344371793774</v>
      </c>
      <c r="D75" s="9">
        <f t="shared" si="8"/>
        <v>0.68167133167621408</v>
      </c>
      <c r="E75" s="9">
        <f t="shared" si="9"/>
        <v>0.9125824129348532</v>
      </c>
      <c r="F75" s="9">
        <f t="shared" si="10"/>
        <v>0.80540163478082061</v>
      </c>
      <c r="H75" s="7">
        <f>+POW!E73</f>
        <v>45</v>
      </c>
      <c r="I75" s="6">
        <f t="shared" si="12"/>
        <v>10</v>
      </c>
      <c r="J75" s="6">
        <f>+POW!B73</f>
        <v>55</v>
      </c>
      <c r="K75" s="6">
        <f t="shared" si="13"/>
        <v>85</v>
      </c>
      <c r="L75" s="6">
        <f>+POR!H73-POR!M73</f>
        <v>140</v>
      </c>
      <c r="M75" s="6">
        <f>+POR!B73-POR!G73</f>
        <v>455</v>
      </c>
    </row>
    <row r="76" spans="1:13">
      <c r="A76" s="5" t="s">
        <v>76</v>
      </c>
      <c r="B76" s="9">
        <f t="shared" si="11"/>
        <v>0.46055641024970878</v>
      </c>
      <c r="C76" s="9">
        <f t="shared" si="7"/>
        <v>0.22079655072381005</v>
      </c>
      <c r="D76" s="9">
        <f t="shared" si="8"/>
        <v>0.34738897432818072</v>
      </c>
      <c r="E76" s="9">
        <f t="shared" si="9"/>
        <v>0.7021560539189533</v>
      </c>
      <c r="F76" s="9">
        <f t="shared" si="10"/>
        <v>0.53748569056214923</v>
      </c>
      <c r="H76" s="7">
        <f>+POW!E74</f>
        <v>105</v>
      </c>
      <c r="I76" s="6">
        <f t="shared" si="12"/>
        <v>45</v>
      </c>
      <c r="J76" s="6">
        <f>+POW!B74</f>
        <v>150</v>
      </c>
      <c r="K76" s="6">
        <f t="shared" si="13"/>
        <v>350</v>
      </c>
      <c r="L76" s="6">
        <f>+POR!H74-POR!M74</f>
        <v>500</v>
      </c>
      <c r="M76" s="6">
        <f>+POR!B74-POR!G74</f>
        <v>2435</v>
      </c>
    </row>
    <row r="77" spans="1:13">
      <c r="A77" s="5" t="s">
        <v>77</v>
      </c>
      <c r="B77" s="9">
        <f t="shared" si="11"/>
        <v>0.51596726890179012</v>
      </c>
      <c r="C77" s="9">
        <f t="shared" si="7"/>
        <v>1.3275051876851294</v>
      </c>
      <c r="D77" s="9">
        <f t="shared" si="8"/>
        <v>0.8990158142396445</v>
      </c>
      <c r="E77" s="9">
        <f t="shared" si="9"/>
        <v>1.1563526511158029</v>
      </c>
      <c r="F77" s="9">
        <f t="shared" si="10"/>
        <v>1.0369059694158873</v>
      </c>
      <c r="H77" s="7">
        <f>+POW!E75</f>
        <v>50</v>
      </c>
      <c r="I77" s="6">
        <f t="shared" si="12"/>
        <v>115</v>
      </c>
      <c r="J77" s="6">
        <f>+POW!B75</f>
        <v>165</v>
      </c>
      <c r="K77" s="6">
        <f t="shared" si="13"/>
        <v>245</v>
      </c>
      <c r="L77" s="6">
        <f>+POR!H75-POR!M75</f>
        <v>410</v>
      </c>
      <c r="M77" s="6">
        <f>+POR!B75-POR!G75</f>
        <v>1035</v>
      </c>
    </row>
    <row r="78" spans="1:13">
      <c r="A78" s="5" t="s">
        <v>78</v>
      </c>
      <c r="B78" s="9">
        <f t="shared" si="11"/>
        <v>0.17279488443049487</v>
      </c>
      <c r="C78" s="9">
        <f t="shared" si="7"/>
        <v>0.43760485557840834</v>
      </c>
      <c r="D78" s="9">
        <f t="shared" si="8"/>
        <v>0.29778605476451853</v>
      </c>
      <c r="E78" s="9">
        <f t="shared" si="9"/>
        <v>0.63548775763448528</v>
      </c>
      <c r="F78" s="9">
        <f t="shared" si="10"/>
        <v>0.47873854014239159</v>
      </c>
      <c r="H78" s="7">
        <f>+POW!E76</f>
        <v>1345</v>
      </c>
      <c r="I78" s="6">
        <f t="shared" si="12"/>
        <v>3045</v>
      </c>
      <c r="J78" s="6">
        <f>+POW!B76</f>
        <v>4390</v>
      </c>
      <c r="K78" s="6">
        <f t="shared" si="13"/>
        <v>10815</v>
      </c>
      <c r="L78" s="6">
        <f>+POR!H76-POR!M76</f>
        <v>15205</v>
      </c>
      <c r="M78" s="6">
        <f>+POR!B76-POR!G76</f>
        <v>83135</v>
      </c>
    </row>
    <row r="79" spans="1:13">
      <c r="A79" s="5" t="s">
        <v>79</v>
      </c>
      <c r="B79" s="9">
        <f t="shared" si="11"/>
        <v>4.2661145371680115E-2</v>
      </c>
      <c r="C79" s="9">
        <f t="shared" si="7"/>
        <v>5.7948157978837324E-2</v>
      </c>
      <c r="D79" s="9">
        <f t="shared" si="8"/>
        <v>4.9876665196695619E-2</v>
      </c>
      <c r="E79" s="9">
        <f t="shared" si="9"/>
        <v>0.46062553260421546</v>
      </c>
      <c r="F79" s="9">
        <f t="shared" si="10"/>
        <v>0.26997039819204466</v>
      </c>
      <c r="H79" s="7">
        <f>+POW!E77</f>
        <v>140</v>
      </c>
      <c r="I79" s="6">
        <f t="shared" si="12"/>
        <v>170</v>
      </c>
      <c r="J79" s="6">
        <f>+POW!B77</f>
        <v>310</v>
      </c>
      <c r="K79" s="6">
        <f t="shared" si="13"/>
        <v>3305</v>
      </c>
      <c r="L79" s="6">
        <f>+POR!H77-POR!M77</f>
        <v>3615</v>
      </c>
      <c r="M79" s="6">
        <f>+POR!B77-POR!G77</f>
        <v>35050</v>
      </c>
    </row>
    <row r="80" spans="1:13">
      <c r="A80" s="5" t="s">
        <v>80</v>
      </c>
      <c r="B80" s="9">
        <f t="shared" si="11"/>
        <v>6.5776889707572339E-2</v>
      </c>
      <c r="C80" s="9">
        <f t="shared" si="7"/>
        <v>0.30811610014400814</v>
      </c>
      <c r="D80" s="9">
        <f t="shared" si="8"/>
        <v>0.18016178767410052</v>
      </c>
      <c r="E80" s="9">
        <f t="shared" si="9"/>
        <v>0.72955349897893851</v>
      </c>
      <c r="F80" s="9">
        <f t="shared" si="10"/>
        <v>0.47454524728281028</v>
      </c>
      <c r="H80" s="7">
        <f>+POW!E78</f>
        <v>80</v>
      </c>
      <c r="I80" s="6">
        <f t="shared" si="12"/>
        <v>335</v>
      </c>
      <c r="J80" s="6">
        <f>+POW!B78</f>
        <v>415</v>
      </c>
      <c r="K80" s="6">
        <f t="shared" si="13"/>
        <v>1940</v>
      </c>
      <c r="L80" s="6">
        <f>+POR!H78-POR!M78</f>
        <v>2355</v>
      </c>
      <c r="M80" s="6">
        <f>+POR!B78-POR!G78</f>
        <v>12990</v>
      </c>
    </row>
    <row r="81" spans="1:13">
      <c r="A81" s="5" t="s">
        <v>81</v>
      </c>
      <c r="B81" s="9">
        <f t="shared" si="11"/>
        <v>0.34090011861553443</v>
      </c>
      <c r="C81" s="9">
        <f t="shared" si="7"/>
        <v>0.86993393533256058</v>
      </c>
      <c r="D81" s="9">
        <f t="shared" si="8"/>
        <v>0.59060580609813162</v>
      </c>
      <c r="E81" s="9">
        <f t="shared" si="9"/>
        <v>0.7726346498126625</v>
      </c>
      <c r="F81" s="9">
        <f t="shared" si="10"/>
        <v>0.68814328192569041</v>
      </c>
      <c r="H81" s="7">
        <f>+POW!E79</f>
        <v>1120</v>
      </c>
      <c r="I81" s="6">
        <f t="shared" si="12"/>
        <v>2555</v>
      </c>
      <c r="J81" s="6">
        <f>+POW!B79</f>
        <v>3675</v>
      </c>
      <c r="K81" s="6">
        <f t="shared" si="13"/>
        <v>5550</v>
      </c>
      <c r="L81" s="6">
        <f>+POR!H79-POR!M79</f>
        <v>9225</v>
      </c>
      <c r="M81" s="6">
        <f>+POR!B79-POR!G79</f>
        <v>35090</v>
      </c>
    </row>
    <row r="82" spans="1:13">
      <c r="A82" s="5" t="s">
        <v>82</v>
      </c>
      <c r="B82" s="9">
        <f t="shared" si="11"/>
        <v>0.752343010650526</v>
      </c>
      <c r="C82" s="9">
        <f t="shared" si="7"/>
        <v>0.94150818232412703</v>
      </c>
      <c r="D82" s="9">
        <f t="shared" si="8"/>
        <v>0.84162958883875139</v>
      </c>
      <c r="E82" s="9">
        <f t="shared" si="9"/>
        <v>0.86693429921951981</v>
      </c>
      <c r="F82" s="9">
        <f t="shared" si="10"/>
        <v>0.85518874532583156</v>
      </c>
      <c r="H82" s="7">
        <f>+POW!E80</f>
        <v>4380</v>
      </c>
      <c r="I82" s="6">
        <f t="shared" si="12"/>
        <v>4900</v>
      </c>
      <c r="J82" s="6">
        <f>+POW!B80</f>
        <v>9280</v>
      </c>
      <c r="K82" s="6">
        <f t="shared" si="13"/>
        <v>11035</v>
      </c>
      <c r="L82" s="6">
        <f>+POR!H80-POR!M80</f>
        <v>20315</v>
      </c>
      <c r="M82" s="6">
        <f>+POR!B80-POR!G80</f>
        <v>62180</v>
      </c>
    </row>
    <row r="83" spans="1:13">
      <c r="A83" s="5" t="s">
        <v>83</v>
      </c>
      <c r="B83" s="9">
        <f t="shared" si="11"/>
        <v>0.32899299126015141</v>
      </c>
      <c r="C83" s="9">
        <f t="shared" si="7"/>
        <v>0.36473533622041926</v>
      </c>
      <c r="D83" s="9">
        <f t="shared" si="8"/>
        <v>0.34586349469210448</v>
      </c>
      <c r="E83" s="9">
        <f t="shared" si="9"/>
        <v>0.63682342910004475</v>
      </c>
      <c r="F83" s="9">
        <f t="shared" si="10"/>
        <v>0.50177009163565844</v>
      </c>
      <c r="H83" s="7">
        <f>+POW!E81</f>
        <v>1120</v>
      </c>
      <c r="I83" s="6">
        <f t="shared" si="12"/>
        <v>1110</v>
      </c>
      <c r="J83" s="6">
        <f>+POW!B81</f>
        <v>2230</v>
      </c>
      <c r="K83" s="6">
        <f t="shared" si="13"/>
        <v>4740</v>
      </c>
      <c r="L83" s="6">
        <f>+POR!H81-POR!M81</f>
        <v>6970</v>
      </c>
      <c r="M83" s="6">
        <f>+POR!B81-POR!G81</f>
        <v>36360</v>
      </c>
    </row>
    <row r="84" spans="1:13">
      <c r="A84" s="5" t="s">
        <v>84</v>
      </c>
      <c r="B84" s="9">
        <f t="shared" si="11"/>
        <v>1.3485090333086989</v>
      </c>
      <c r="C84" s="9">
        <f t="shared" si="7"/>
        <v>1.7514122470369458</v>
      </c>
      <c r="D84" s="9">
        <f t="shared" si="8"/>
        <v>1.5386806646748905</v>
      </c>
      <c r="E84" s="9">
        <f t="shared" si="9"/>
        <v>1.1909788862661548</v>
      </c>
      <c r="F84" s="9">
        <f t="shared" si="10"/>
        <v>1.3523697860543173</v>
      </c>
      <c r="H84" s="7">
        <f>+POW!E82</f>
        <v>3260</v>
      </c>
      <c r="I84" s="6">
        <f t="shared" si="12"/>
        <v>3785</v>
      </c>
      <c r="J84" s="6">
        <f>+POW!B82</f>
        <v>7045</v>
      </c>
      <c r="K84" s="6">
        <f t="shared" si="13"/>
        <v>6295</v>
      </c>
      <c r="L84" s="6">
        <f>+POR!H82-POR!M82</f>
        <v>13340</v>
      </c>
      <c r="M84" s="6">
        <f>+POR!B82-POR!G82</f>
        <v>25820</v>
      </c>
    </row>
    <row r="85" spans="1:13">
      <c r="A85" s="5" t="s">
        <v>85</v>
      </c>
      <c r="B85" s="13">
        <f t="shared" si="11"/>
        <v>1.0981073589456751</v>
      </c>
      <c r="C85" s="13">
        <f t="shared" si="7"/>
        <v>1.8438761048940311</v>
      </c>
      <c r="D85" s="13">
        <f t="shared" si="8"/>
        <v>1.4501126401310873</v>
      </c>
      <c r="E85" s="9">
        <f t="shared" si="9"/>
        <v>0.80366590533112847</v>
      </c>
      <c r="F85" s="9">
        <f t="shared" si="10"/>
        <v>1.1037236751589283</v>
      </c>
      <c r="H85" s="7">
        <f>+POW!E83</f>
        <v>7015</v>
      </c>
      <c r="I85" s="6">
        <f t="shared" si="12"/>
        <v>10530</v>
      </c>
      <c r="J85" s="6">
        <f>+POW!B83</f>
        <v>17545</v>
      </c>
      <c r="K85" s="6">
        <f t="shared" si="13"/>
        <v>11225</v>
      </c>
      <c r="L85" s="6">
        <f>+POR!H83-POR!M83</f>
        <v>28770</v>
      </c>
      <c r="M85" s="6">
        <f>+POR!B83-POR!G83</f>
        <v>68230</v>
      </c>
    </row>
    <row r="86" spans="1:13">
      <c r="A86" s="5" t="s">
        <v>86</v>
      </c>
      <c r="B86" s="9">
        <f t="shared" si="11"/>
        <v>1.0980268938354716</v>
      </c>
      <c r="C86" s="9">
        <f t="shared" si="7"/>
        <v>1.8437409927005162</v>
      </c>
      <c r="D86" s="9">
        <f t="shared" si="8"/>
        <v>1.4500063814192727</v>
      </c>
      <c r="E86" s="9">
        <f t="shared" si="9"/>
        <v>0.8036070157652655</v>
      </c>
      <c r="F86" s="9">
        <f t="shared" si="10"/>
        <v>1.1036427985065387</v>
      </c>
      <c r="H86" s="7">
        <f>+POW!E84</f>
        <v>7015</v>
      </c>
      <c r="I86" s="6">
        <f t="shared" si="12"/>
        <v>10530</v>
      </c>
      <c r="J86" s="6">
        <f>+POW!B84</f>
        <v>17545</v>
      </c>
      <c r="K86" s="6">
        <f t="shared" si="13"/>
        <v>11225</v>
      </c>
      <c r="L86" s="6">
        <f>+POR!H84-POR!M84</f>
        <v>28770</v>
      </c>
      <c r="M86" s="6">
        <f>+POR!B84-POR!G84</f>
        <v>68235</v>
      </c>
    </row>
    <row r="87" spans="1:13">
      <c r="A87" s="5" t="s">
        <v>87</v>
      </c>
      <c r="B87" s="9">
        <f t="shared" si="11"/>
        <v>0.25328096134290451</v>
      </c>
      <c r="C87" s="9">
        <f t="shared" si="7"/>
        <v>0.70319846227663729</v>
      </c>
      <c r="D87" s="9">
        <f t="shared" si="8"/>
        <v>0.46564348965591562</v>
      </c>
      <c r="E87" s="9">
        <f t="shared" si="9"/>
        <v>0.63504999676584195</v>
      </c>
      <c r="F87" s="9">
        <f t="shared" si="10"/>
        <v>0.55641747225714977</v>
      </c>
      <c r="H87" s="7">
        <f>+POW!E85</f>
        <v>415</v>
      </c>
      <c r="I87" s="6">
        <f t="shared" si="12"/>
        <v>1030</v>
      </c>
      <c r="J87" s="6">
        <f>+POW!B85</f>
        <v>1445</v>
      </c>
      <c r="K87" s="6">
        <f t="shared" si="13"/>
        <v>2275</v>
      </c>
      <c r="L87" s="6">
        <f>+POR!H85-POR!M85</f>
        <v>3720</v>
      </c>
      <c r="M87" s="6">
        <f>+POR!B85-POR!G85</f>
        <v>17500</v>
      </c>
    </row>
    <row r="88" spans="1:13">
      <c r="A88" s="5" t="s">
        <v>88</v>
      </c>
      <c r="B88" s="9">
        <f t="shared" si="11"/>
        <v>0.25015790980688335</v>
      </c>
      <c r="C88" s="9">
        <f t="shared" si="7"/>
        <v>0.70641021555481187</v>
      </c>
      <c r="D88" s="9">
        <f t="shared" si="8"/>
        <v>0.46551048665972711</v>
      </c>
      <c r="E88" s="9">
        <f t="shared" si="9"/>
        <v>0.63626392135263321</v>
      </c>
      <c r="F88" s="9">
        <f t="shared" si="10"/>
        <v>0.55700620057499628</v>
      </c>
      <c r="H88" s="7">
        <f>+POW!E86</f>
        <v>410</v>
      </c>
      <c r="I88" s="6">
        <f t="shared" si="12"/>
        <v>1035</v>
      </c>
      <c r="J88" s="6">
        <f>+POW!B86</f>
        <v>1445</v>
      </c>
      <c r="K88" s="6">
        <f t="shared" si="13"/>
        <v>2280</v>
      </c>
      <c r="L88" s="6">
        <f>+POR!H86-POR!M86</f>
        <v>3725</v>
      </c>
      <c r="M88" s="6">
        <f>+POR!B86-POR!G86</f>
        <v>17505</v>
      </c>
    </row>
    <row r="89" spans="1:13">
      <c r="A89" s="5" t="s">
        <v>89</v>
      </c>
      <c r="B89" s="9">
        <f t="shared" si="11"/>
        <v>1.1355317834912675</v>
      </c>
      <c r="C89" s="9">
        <f t="shared" si="7"/>
        <v>1.8137587580550028</v>
      </c>
      <c r="D89" s="9">
        <f t="shared" si="8"/>
        <v>1.4556571282256412</v>
      </c>
      <c r="E89" s="9">
        <f t="shared" si="9"/>
        <v>1.0611051673389347</v>
      </c>
      <c r="F89" s="9">
        <f t="shared" si="10"/>
        <v>1.244242269116524</v>
      </c>
      <c r="H89" s="7">
        <f>+POW!E87</f>
        <v>8355</v>
      </c>
      <c r="I89" s="6">
        <f t="shared" si="12"/>
        <v>11930</v>
      </c>
      <c r="J89" s="6">
        <f>+POW!B87</f>
        <v>20285</v>
      </c>
      <c r="K89" s="6">
        <f t="shared" si="13"/>
        <v>17070</v>
      </c>
      <c r="L89" s="6">
        <f>+POR!H87-POR!M87</f>
        <v>37355</v>
      </c>
      <c r="M89" s="6">
        <f>+POR!B87-POR!G87</f>
        <v>78585</v>
      </c>
    </row>
    <row r="90" spans="1:13">
      <c r="A90" s="5" t="s">
        <v>90</v>
      </c>
      <c r="B90" s="9">
        <f t="shared" si="11"/>
        <v>0.55840728652795368</v>
      </c>
      <c r="C90" s="9">
        <f t="shared" si="7"/>
        <v>1.288892187012403</v>
      </c>
      <c r="D90" s="9">
        <f t="shared" si="8"/>
        <v>0.90319854279029754</v>
      </c>
      <c r="E90" s="9">
        <f t="shared" si="9"/>
        <v>1.4568667083389939</v>
      </c>
      <c r="F90" s="9">
        <f t="shared" si="10"/>
        <v>1.1998734774417876</v>
      </c>
      <c r="H90" s="7">
        <f>+POW!E88</f>
        <v>710</v>
      </c>
      <c r="I90" s="6">
        <f t="shared" si="12"/>
        <v>1465</v>
      </c>
      <c r="J90" s="6">
        <f>+POW!B88</f>
        <v>2175</v>
      </c>
      <c r="K90" s="6">
        <f t="shared" si="13"/>
        <v>4050</v>
      </c>
      <c r="L90" s="6">
        <f>+POR!H88-POR!M88</f>
        <v>6225</v>
      </c>
      <c r="M90" s="6">
        <f>+POR!B88-POR!G88</f>
        <v>13580</v>
      </c>
    </row>
    <row r="91" spans="1:13">
      <c r="A91" s="5" t="s">
        <v>91</v>
      </c>
      <c r="B91" s="9">
        <f t="shared" si="11"/>
        <v>0.18229807422343369</v>
      </c>
      <c r="C91" s="9">
        <f t="shared" si="7"/>
        <v>1.1155841788076841</v>
      </c>
      <c r="D91" s="9">
        <f t="shared" si="8"/>
        <v>0.62281216046722365</v>
      </c>
      <c r="E91" s="9">
        <f t="shared" si="9"/>
        <v>2.6092570148241268</v>
      </c>
      <c r="F91" s="9">
        <f t="shared" si="10"/>
        <v>1.687219388524279</v>
      </c>
      <c r="H91" s="7">
        <f>+POW!E89</f>
        <v>85</v>
      </c>
      <c r="I91" s="6">
        <f t="shared" si="12"/>
        <v>465</v>
      </c>
      <c r="J91" s="6">
        <f>+POW!B89</f>
        <v>550</v>
      </c>
      <c r="K91" s="6">
        <f t="shared" si="13"/>
        <v>2660</v>
      </c>
      <c r="L91" s="6">
        <f>+POR!H89-POR!M89</f>
        <v>3210</v>
      </c>
      <c r="M91" s="6">
        <f>+POR!B89-POR!G89</f>
        <v>4980</v>
      </c>
    </row>
    <row r="92" spans="1:13">
      <c r="A92" s="5" t="s">
        <v>92</v>
      </c>
      <c r="B92" s="9">
        <f t="shared" si="11"/>
        <v>4.2850641790439542E-2</v>
      </c>
      <c r="C92" s="9">
        <f t="shared" si="7"/>
        <v>0.25165344079487412</v>
      </c>
      <c r="D92" s="9">
        <f t="shared" si="8"/>
        <v>0.14140624414729522</v>
      </c>
      <c r="E92" s="9">
        <f t="shared" si="9"/>
        <v>0.53896689795727659</v>
      </c>
      <c r="F92" s="9">
        <f t="shared" si="10"/>
        <v>0.35443326706126882</v>
      </c>
      <c r="H92" s="7">
        <f>+POW!E90</f>
        <v>20</v>
      </c>
      <c r="I92" s="6">
        <f t="shared" si="12"/>
        <v>105</v>
      </c>
      <c r="J92" s="6">
        <f>+POW!B90</f>
        <v>125</v>
      </c>
      <c r="K92" s="6">
        <f t="shared" si="13"/>
        <v>550</v>
      </c>
      <c r="L92" s="6">
        <f>+POR!H90-POR!M90</f>
        <v>675</v>
      </c>
      <c r="M92" s="6">
        <f>+POR!B90-POR!G90</f>
        <v>4985</v>
      </c>
    </row>
    <row r="93" spans="1:13">
      <c r="A93" s="5" t="s">
        <v>93</v>
      </c>
      <c r="B93" s="13">
        <f t="shared" si="11"/>
        <v>1.5581980792038581</v>
      </c>
      <c r="C93" s="13">
        <f t="shared" si="7"/>
        <v>2.1103548092657958</v>
      </c>
      <c r="D93" s="13">
        <f t="shared" si="8"/>
        <v>1.8188178572246032</v>
      </c>
      <c r="E93" s="9">
        <f t="shared" si="9"/>
        <v>0.7791242740272617</v>
      </c>
      <c r="F93" s="13">
        <f t="shared" si="10"/>
        <v>1.2617133584550855</v>
      </c>
      <c r="H93" s="14">
        <f>+POW!E91</f>
        <v>3915</v>
      </c>
      <c r="I93" s="6">
        <f t="shared" si="12"/>
        <v>4740</v>
      </c>
      <c r="J93" s="6">
        <f>+POW!B91</f>
        <v>8655</v>
      </c>
      <c r="K93" s="6">
        <f t="shared" si="13"/>
        <v>4280</v>
      </c>
      <c r="L93" s="6">
        <f>+POR!H91-POR!M91</f>
        <v>12935</v>
      </c>
      <c r="M93" s="6">
        <f>+POR!B91-POR!G91</f>
        <v>26835</v>
      </c>
    </row>
    <row r="94" spans="1:13">
      <c r="A94" s="5" t="s">
        <v>94</v>
      </c>
      <c r="B94" s="9">
        <f t="shared" si="11"/>
        <v>1.1432879711819017</v>
      </c>
      <c r="C94" s="9">
        <f t="shared" si="7"/>
        <v>2.0875202433418782</v>
      </c>
      <c r="D94" s="9">
        <f t="shared" si="8"/>
        <v>1.5889686842337063</v>
      </c>
      <c r="E94" s="9">
        <f t="shared" si="9"/>
        <v>1.0188328677395042</v>
      </c>
      <c r="F94" s="9">
        <f t="shared" si="10"/>
        <v>1.2834698012822814</v>
      </c>
      <c r="H94" s="7">
        <f>+POW!E92</f>
        <v>775</v>
      </c>
      <c r="I94" s="6">
        <f t="shared" si="12"/>
        <v>1265</v>
      </c>
      <c r="J94" s="6">
        <f>+POW!B92</f>
        <v>2040</v>
      </c>
      <c r="K94" s="6">
        <f t="shared" si="13"/>
        <v>1510</v>
      </c>
      <c r="L94" s="6">
        <f>+POR!H92-POR!M92</f>
        <v>3550</v>
      </c>
      <c r="M94" s="6">
        <f>+POR!B92-POR!G92</f>
        <v>7240</v>
      </c>
    </row>
    <row r="95" spans="1:13">
      <c r="A95" s="5" t="s">
        <v>95</v>
      </c>
      <c r="B95" s="9">
        <f t="shared" si="11"/>
        <v>2.0537646213380163</v>
      </c>
      <c r="C95" s="9">
        <f t="shared" si="7"/>
        <v>2.3768048132191444</v>
      </c>
      <c r="D95" s="9">
        <f t="shared" si="8"/>
        <v>2.2062406458363402</v>
      </c>
      <c r="E95" s="9">
        <f t="shared" si="9"/>
        <v>0.90903854211394841</v>
      </c>
      <c r="F95" s="9">
        <f t="shared" si="10"/>
        <v>1.5111539977350819</v>
      </c>
      <c r="H95" s="7">
        <f>+POW!E93</f>
        <v>2170</v>
      </c>
      <c r="I95" s="6">
        <f t="shared" si="12"/>
        <v>2245</v>
      </c>
      <c r="J95" s="6">
        <f>+POW!B93</f>
        <v>4415</v>
      </c>
      <c r="K95" s="6">
        <f t="shared" si="13"/>
        <v>2100</v>
      </c>
      <c r="L95" s="6">
        <f>+POR!H93-POR!M93</f>
        <v>6515</v>
      </c>
      <c r="M95" s="6">
        <f>+POR!B93-POR!G93</f>
        <v>11285</v>
      </c>
    </row>
    <row r="96" spans="1:13">
      <c r="A96" s="5" t="s">
        <v>96</v>
      </c>
      <c r="B96" s="9">
        <f t="shared" si="11"/>
        <v>0.74912380371960785</v>
      </c>
      <c r="C96" s="9">
        <f t="shared" si="7"/>
        <v>2.021039357424705</v>
      </c>
      <c r="D96" s="9">
        <f t="shared" si="8"/>
        <v>1.3494720947393906</v>
      </c>
      <c r="E96" s="9">
        <f t="shared" si="9"/>
        <v>0.96490716372958885</v>
      </c>
      <c r="F96" s="9">
        <f t="shared" si="10"/>
        <v>1.1434086385471398</v>
      </c>
      <c r="H96" s="7">
        <f>+POW!E94</f>
        <v>680</v>
      </c>
      <c r="I96" s="6">
        <f t="shared" si="12"/>
        <v>1640</v>
      </c>
      <c r="J96" s="6">
        <f>+POW!B94</f>
        <v>2320</v>
      </c>
      <c r="K96" s="6">
        <f t="shared" si="13"/>
        <v>1915</v>
      </c>
      <c r="L96" s="6">
        <f>+POR!H94-POR!M94</f>
        <v>4235</v>
      </c>
      <c r="M96" s="6">
        <f>+POR!B94-POR!G94</f>
        <v>9695</v>
      </c>
    </row>
    <row r="97" spans="1:13">
      <c r="A97" s="5" t="s">
        <v>97</v>
      </c>
      <c r="B97" s="9">
        <f t="shared" si="11"/>
        <v>0.9410690352472405</v>
      </c>
      <c r="C97" s="13">
        <f t="shared" si="7"/>
        <v>1.8962406748911174</v>
      </c>
      <c r="D97" s="9">
        <f t="shared" si="8"/>
        <v>1.391913165441532</v>
      </c>
      <c r="E97" s="9">
        <f t="shared" si="9"/>
        <v>1.0805246540691793</v>
      </c>
      <c r="F97" s="9">
        <f t="shared" si="10"/>
        <v>1.2250602163089666</v>
      </c>
      <c r="H97" s="7">
        <f>+POW!E95</f>
        <v>7700</v>
      </c>
      <c r="I97" s="6">
        <f t="shared" si="12"/>
        <v>13870</v>
      </c>
      <c r="J97" s="6">
        <f>+POW!B95</f>
        <v>21570</v>
      </c>
      <c r="K97" s="6">
        <f t="shared" si="13"/>
        <v>19330</v>
      </c>
      <c r="L97" s="6">
        <f>+POR!H95-POR!M95</f>
        <v>40900</v>
      </c>
      <c r="M97" s="6">
        <f>+POR!B95-POR!G95</f>
        <v>87390</v>
      </c>
    </row>
    <row r="98" spans="1:13">
      <c r="A98" s="5" t="s">
        <v>98</v>
      </c>
      <c r="B98" s="9">
        <f t="shared" si="11"/>
        <v>1.0954189767087519</v>
      </c>
      <c r="C98" s="9">
        <f t="shared" si="7"/>
        <v>2.1882168699216935</v>
      </c>
      <c r="D98" s="9">
        <f t="shared" si="8"/>
        <v>1.6112231475983239</v>
      </c>
      <c r="E98" s="9">
        <f t="shared" si="9"/>
        <v>1.0280961688603258</v>
      </c>
      <c r="F98" s="9">
        <f t="shared" si="10"/>
        <v>1.2987631416321677</v>
      </c>
      <c r="H98" s="7">
        <f>+POW!E96</f>
        <v>7305</v>
      </c>
      <c r="I98" s="6">
        <f t="shared" si="12"/>
        <v>13045</v>
      </c>
      <c r="J98" s="6">
        <f>+POW!B96</f>
        <v>20350</v>
      </c>
      <c r="K98" s="6">
        <f t="shared" si="13"/>
        <v>14990</v>
      </c>
      <c r="L98" s="6">
        <f>+POR!H96-POR!M96</f>
        <v>35340</v>
      </c>
      <c r="M98" s="6">
        <f>+POR!B96-POR!G96</f>
        <v>71225</v>
      </c>
    </row>
    <row r="99" spans="1:13">
      <c r="A99" s="5" t="s">
        <v>99</v>
      </c>
      <c r="B99" s="9">
        <f t="shared" si="11"/>
        <v>0.25768040592911545</v>
      </c>
      <c r="C99" s="9">
        <f t="shared" si="7"/>
        <v>0.61345275298533353</v>
      </c>
      <c r="D99" s="9">
        <f t="shared" si="8"/>
        <v>0.42560611445993463</v>
      </c>
      <c r="E99" s="9">
        <f t="shared" si="9"/>
        <v>1.3130420595053811</v>
      </c>
      <c r="F99" s="9">
        <f t="shared" si="10"/>
        <v>0.90112559957034422</v>
      </c>
      <c r="H99" s="7">
        <f>+POW!E97</f>
        <v>390</v>
      </c>
      <c r="I99" s="6">
        <f t="shared" si="12"/>
        <v>830</v>
      </c>
      <c r="J99" s="6">
        <f>+POW!B97</f>
        <v>1220</v>
      </c>
      <c r="K99" s="6">
        <f t="shared" si="13"/>
        <v>4345</v>
      </c>
      <c r="L99" s="6">
        <f>+POR!H97-POR!M97</f>
        <v>5565</v>
      </c>
      <c r="M99" s="6">
        <f>+POR!B97-POR!G97</f>
        <v>16165</v>
      </c>
    </row>
    <row r="100" spans="1:13">
      <c r="A100" s="5" t="s">
        <v>100</v>
      </c>
      <c r="B100" s="9">
        <f t="shared" si="11"/>
        <v>0.42970929564422522</v>
      </c>
      <c r="C100" s="13">
        <f t="shared" si="7"/>
        <v>1.302876680266098</v>
      </c>
      <c r="D100" s="9">
        <f t="shared" si="8"/>
        <v>0.84184714992625187</v>
      </c>
      <c r="E100" s="9">
        <f t="shared" si="9"/>
        <v>1.051189186750956</v>
      </c>
      <c r="F100" s="9">
        <f t="shared" si="10"/>
        <v>0.95401999813982064</v>
      </c>
      <c r="H100" s="7">
        <f>+POW!E98</f>
        <v>1865</v>
      </c>
      <c r="I100" s="6">
        <f t="shared" si="12"/>
        <v>5055</v>
      </c>
      <c r="J100" s="6">
        <f>+POW!B98</f>
        <v>6920</v>
      </c>
      <c r="K100" s="6">
        <f t="shared" si="13"/>
        <v>9975</v>
      </c>
      <c r="L100" s="6">
        <f>+POR!H98-POR!M98</f>
        <v>16895</v>
      </c>
      <c r="M100" s="6">
        <f>+POR!B98-POR!G98</f>
        <v>46355</v>
      </c>
    </row>
    <row r="101" spans="1:13">
      <c r="A101" s="5" t="s">
        <v>101</v>
      </c>
      <c r="B101" s="9">
        <f t="shared" si="11"/>
        <v>0.18299960611984056</v>
      </c>
      <c r="C101" s="9">
        <f t="shared" si="7"/>
        <v>1.2096425775635526</v>
      </c>
      <c r="D101" s="9">
        <f t="shared" si="8"/>
        <v>0.66757843810148632</v>
      </c>
      <c r="E101" s="9">
        <f t="shared" si="9"/>
        <v>1.8413862834571502</v>
      </c>
      <c r="F101" s="9">
        <f t="shared" si="10"/>
        <v>1.2965460896354799</v>
      </c>
      <c r="H101" s="7">
        <f>+POW!E99</f>
        <v>55</v>
      </c>
      <c r="I101" s="6">
        <f t="shared" si="12"/>
        <v>325</v>
      </c>
      <c r="J101" s="6">
        <f>+POW!B99</f>
        <v>380</v>
      </c>
      <c r="K101" s="6">
        <f t="shared" si="13"/>
        <v>1210</v>
      </c>
      <c r="L101" s="6">
        <f>+POR!H99-POR!M99</f>
        <v>1590</v>
      </c>
      <c r="M101" s="6">
        <f>+POR!B99-POR!G99</f>
        <v>3210</v>
      </c>
    </row>
    <row r="102" spans="1:13">
      <c r="A102" s="5" t="s">
        <v>102</v>
      </c>
      <c r="B102" s="9">
        <f t="shared" si="11"/>
        <v>0.65140867698851002</v>
      </c>
      <c r="C102" s="9">
        <f t="shared" si="7"/>
        <v>2.0634048025975384</v>
      </c>
      <c r="D102" s="9">
        <f t="shared" si="8"/>
        <v>1.3178754549649334</v>
      </c>
      <c r="E102" s="9">
        <f t="shared" si="9"/>
        <v>0.71387076931128646</v>
      </c>
      <c r="F102" s="9">
        <f t="shared" si="10"/>
        <v>0.99422843713809927</v>
      </c>
      <c r="H102" s="7">
        <f>+POW!E100</f>
        <v>505</v>
      </c>
      <c r="I102" s="6">
        <f t="shared" si="12"/>
        <v>1430</v>
      </c>
      <c r="J102" s="6">
        <f>+POW!B100</f>
        <v>1935</v>
      </c>
      <c r="K102" s="6">
        <f t="shared" si="13"/>
        <v>1210</v>
      </c>
      <c r="L102" s="6">
        <f>+POR!H100-POR!M100</f>
        <v>3145</v>
      </c>
      <c r="M102" s="6">
        <f>+POR!B100-POR!G100</f>
        <v>8280</v>
      </c>
    </row>
    <row r="103" spans="1:13">
      <c r="A103" s="5" t="s">
        <v>103</v>
      </c>
      <c r="B103" s="9">
        <f t="shared" si="11"/>
        <v>0.30902054151948083</v>
      </c>
      <c r="C103" s="9">
        <f t="shared" si="7"/>
        <v>0.93621523182133914</v>
      </c>
      <c r="D103" s="9">
        <f t="shared" si="8"/>
        <v>0.60505848158755626</v>
      </c>
      <c r="E103" s="9">
        <f t="shared" si="9"/>
        <v>1.0374613167980324</v>
      </c>
      <c r="F103" s="9">
        <f t="shared" si="10"/>
        <v>0.83675517441087555</v>
      </c>
      <c r="H103" s="7">
        <f>+POW!E101</f>
        <v>720</v>
      </c>
      <c r="I103" s="6">
        <f t="shared" si="12"/>
        <v>1950</v>
      </c>
      <c r="J103" s="6">
        <f>+POW!B101</f>
        <v>2670</v>
      </c>
      <c r="K103" s="6">
        <f t="shared" si="13"/>
        <v>5285</v>
      </c>
      <c r="L103" s="6">
        <f>+POR!H101-POR!M101</f>
        <v>7955</v>
      </c>
      <c r="M103" s="6">
        <f>+POR!B101-POR!G101</f>
        <v>24885</v>
      </c>
    </row>
    <row r="104" spans="1:13">
      <c r="A104" s="5" t="s">
        <v>104</v>
      </c>
      <c r="B104" s="9">
        <f t="shared" si="11"/>
        <v>0.2944504940574878</v>
      </c>
      <c r="C104" s="9">
        <f t="shared" si="7"/>
        <v>1.4073551237864907</v>
      </c>
      <c r="D104" s="9">
        <f t="shared" si="8"/>
        <v>0.81974511018160334</v>
      </c>
      <c r="E104" s="9">
        <f t="shared" si="9"/>
        <v>1.0651503705152929</v>
      </c>
      <c r="F104" s="9">
        <f t="shared" si="10"/>
        <v>0.95124190574050538</v>
      </c>
      <c r="H104" s="7">
        <f>+POW!E102</f>
        <v>55</v>
      </c>
      <c r="I104" s="6">
        <f t="shared" si="12"/>
        <v>235</v>
      </c>
      <c r="J104" s="6">
        <f>+POW!B102</f>
        <v>290</v>
      </c>
      <c r="K104" s="6">
        <f t="shared" si="13"/>
        <v>435</v>
      </c>
      <c r="L104" s="6">
        <f>+POR!H102-POR!M102</f>
        <v>725</v>
      </c>
      <c r="M104" s="6">
        <f>+POR!B102-POR!G102</f>
        <v>1995</v>
      </c>
    </row>
    <row r="105" spans="1:13">
      <c r="A105" s="5" t="s">
        <v>105</v>
      </c>
      <c r="B105" s="9">
        <f t="shared" si="11"/>
        <v>0.70891382681547166</v>
      </c>
      <c r="C105" s="9">
        <f t="shared" si="7"/>
        <v>1.6608361709423225</v>
      </c>
      <c r="D105" s="9">
        <f t="shared" si="8"/>
        <v>1.1582242789247814</v>
      </c>
      <c r="E105" s="9">
        <f t="shared" si="9"/>
        <v>1.1195428872226683</v>
      </c>
      <c r="F105" s="9">
        <f t="shared" si="10"/>
        <v>1.1374974247014031</v>
      </c>
      <c r="H105" s="7">
        <f>+POW!E103</f>
        <v>530</v>
      </c>
      <c r="I105" s="6">
        <f t="shared" si="12"/>
        <v>1110</v>
      </c>
      <c r="J105" s="6">
        <f>+POW!B103</f>
        <v>1640</v>
      </c>
      <c r="K105" s="6">
        <f t="shared" si="13"/>
        <v>1830</v>
      </c>
      <c r="L105" s="6">
        <f>+POR!H103-POR!M103</f>
        <v>3470</v>
      </c>
      <c r="M105" s="6">
        <f>+POR!B103-POR!G103</f>
        <v>7985</v>
      </c>
    </row>
    <row r="106" spans="1:13">
      <c r="A106" s="5" t="s">
        <v>106</v>
      </c>
      <c r="B106" s="9">
        <f t="shared" si="11"/>
        <v>0.17913002246573884</v>
      </c>
      <c r="C106" s="9">
        <f t="shared" si="7"/>
        <v>0.69897851890161111</v>
      </c>
      <c r="D106" s="9">
        <f t="shared" si="8"/>
        <v>0.42450020880818834</v>
      </c>
      <c r="E106" s="9">
        <f t="shared" si="9"/>
        <v>1.7305208573286026</v>
      </c>
      <c r="F106" s="9">
        <f t="shared" si="10"/>
        <v>1.1243121443008246</v>
      </c>
      <c r="H106" s="7">
        <f>+POW!E104</f>
        <v>1065</v>
      </c>
      <c r="I106" s="6">
        <f t="shared" si="12"/>
        <v>3715</v>
      </c>
      <c r="J106" s="6">
        <f>+POW!B104</f>
        <v>4780</v>
      </c>
      <c r="K106" s="6">
        <f t="shared" si="13"/>
        <v>22495</v>
      </c>
      <c r="L106" s="6">
        <f>+POR!H104-POR!M104</f>
        <v>27275</v>
      </c>
      <c r="M106" s="6">
        <f>+POR!B104-POR!G104</f>
        <v>63500</v>
      </c>
    </row>
    <row r="107" spans="1:13">
      <c r="A107" s="5" t="s">
        <v>107</v>
      </c>
      <c r="B107" s="9">
        <f t="shared" si="11"/>
        <v>0.12150233389759069</v>
      </c>
      <c r="C107" s="9">
        <f t="shared" si="7"/>
        <v>0.423430882442555</v>
      </c>
      <c r="D107" s="9">
        <f t="shared" si="8"/>
        <v>0.26401359386373763</v>
      </c>
      <c r="E107" s="9">
        <f t="shared" si="9"/>
        <v>2.9773813018353765</v>
      </c>
      <c r="F107" s="9">
        <f t="shared" si="10"/>
        <v>1.7179317302806829</v>
      </c>
      <c r="H107" s="7">
        <f>+POW!E105</f>
        <v>260</v>
      </c>
      <c r="I107" s="6">
        <f t="shared" si="12"/>
        <v>810</v>
      </c>
      <c r="J107" s="6">
        <f>+POW!B105</f>
        <v>1070</v>
      </c>
      <c r="K107" s="6">
        <f t="shared" si="13"/>
        <v>13930</v>
      </c>
      <c r="L107" s="6">
        <f>+POR!H105-POR!M105</f>
        <v>15000</v>
      </c>
      <c r="M107" s="6">
        <f>+POR!B105-POR!G105</f>
        <v>22855</v>
      </c>
    </row>
    <row r="108" spans="1:13">
      <c r="A108" s="5" t="s">
        <v>108</v>
      </c>
      <c r="B108" s="9">
        <f t="shared" si="11"/>
        <v>0.11640896420999518</v>
      </c>
      <c r="C108" s="9">
        <f t="shared" si="7"/>
        <v>1.8393362069152275</v>
      </c>
      <c r="D108" s="9">
        <f t="shared" si="8"/>
        <v>0.92963624387995947</v>
      </c>
      <c r="E108" s="9">
        <f t="shared" si="9"/>
        <v>1.8468494456353086</v>
      </c>
      <c r="F108" s="9">
        <f t="shared" si="10"/>
        <v>1.4211114335769894</v>
      </c>
      <c r="H108" s="7">
        <f>+POW!E106</f>
        <v>80</v>
      </c>
      <c r="I108" s="6">
        <f t="shared" si="12"/>
        <v>1130</v>
      </c>
      <c r="J108" s="6">
        <f>+POW!B106</f>
        <v>1210</v>
      </c>
      <c r="K108" s="6">
        <f t="shared" si="13"/>
        <v>2775</v>
      </c>
      <c r="L108" s="6">
        <f>+POR!H106-POR!M106</f>
        <v>3985</v>
      </c>
      <c r="M108" s="6">
        <f>+POR!B106-POR!G106</f>
        <v>7340</v>
      </c>
    </row>
    <row r="109" spans="1:13">
      <c r="A109" s="5" t="s">
        <v>109</v>
      </c>
      <c r="B109" s="9">
        <f t="shared" si="11"/>
        <v>0.21721848518088813</v>
      </c>
      <c r="C109" s="9">
        <f t="shared" si="7"/>
        <v>0.88957948461216552</v>
      </c>
      <c r="D109" s="9">
        <f t="shared" si="8"/>
        <v>0.53457507051478348</v>
      </c>
      <c r="E109" s="9">
        <f t="shared" si="9"/>
        <v>0.27784384553433544</v>
      </c>
      <c r="F109" s="9">
        <f t="shared" si="10"/>
        <v>0.39700942355621288</v>
      </c>
      <c r="H109" s="7">
        <f>+POW!E107</f>
        <v>295</v>
      </c>
      <c r="I109" s="6">
        <f t="shared" si="12"/>
        <v>1080</v>
      </c>
      <c r="J109" s="6">
        <f>+POW!B107</f>
        <v>1375</v>
      </c>
      <c r="K109" s="6">
        <f t="shared" si="13"/>
        <v>825</v>
      </c>
      <c r="L109" s="6">
        <f>+POR!H107-POR!M107</f>
        <v>2200</v>
      </c>
      <c r="M109" s="6">
        <f>+POR!B107-POR!G107</f>
        <v>14505</v>
      </c>
    </row>
    <row r="110" spans="1:13">
      <c r="A110" s="5" t="s">
        <v>110</v>
      </c>
      <c r="B110" s="9">
        <f t="shared" si="11"/>
        <v>0.16932535617252653</v>
      </c>
      <c r="C110" s="9">
        <f t="shared" si="7"/>
        <v>0.42982027723219746</v>
      </c>
      <c r="D110" s="9">
        <f t="shared" si="8"/>
        <v>0.29227980878689108</v>
      </c>
      <c r="E110" s="9">
        <f t="shared" si="9"/>
        <v>0.84296036156066267</v>
      </c>
      <c r="F110" s="9">
        <f t="shared" si="10"/>
        <v>0.58735387512064718</v>
      </c>
      <c r="H110" s="7">
        <f>+POW!E108</f>
        <v>130</v>
      </c>
      <c r="I110" s="6">
        <f t="shared" si="12"/>
        <v>295</v>
      </c>
      <c r="J110" s="6">
        <f>+POW!B108</f>
        <v>425</v>
      </c>
      <c r="K110" s="6">
        <f t="shared" si="13"/>
        <v>1415</v>
      </c>
      <c r="L110" s="6">
        <f>+POR!H108-POR!M108</f>
        <v>1840</v>
      </c>
      <c r="M110" s="6">
        <f>+POR!B108-POR!G108</f>
        <v>8200</v>
      </c>
    </row>
    <row r="111" spans="1:13">
      <c r="A111" s="5" t="s">
        <v>111</v>
      </c>
      <c r="B111" s="9">
        <f t="shared" si="11"/>
        <v>0.30213642054503698</v>
      </c>
      <c r="C111" s="9">
        <f t="shared" si="7"/>
        <v>0.45063825324530565</v>
      </c>
      <c r="D111" s="9">
        <f t="shared" si="8"/>
        <v>0.37222977007222008</v>
      </c>
      <c r="E111" s="9">
        <f t="shared" si="9"/>
        <v>1.6398491194185598</v>
      </c>
      <c r="F111" s="9">
        <f t="shared" si="10"/>
        <v>1.0514649347987233</v>
      </c>
      <c r="H111" s="7">
        <f>+POW!E109</f>
        <v>300</v>
      </c>
      <c r="I111" s="6">
        <f t="shared" si="12"/>
        <v>400</v>
      </c>
      <c r="J111" s="6">
        <f>+POW!B109</f>
        <v>700</v>
      </c>
      <c r="K111" s="6">
        <f t="shared" si="13"/>
        <v>3560</v>
      </c>
      <c r="L111" s="6">
        <f>+POR!H109-POR!M109</f>
        <v>4260</v>
      </c>
      <c r="M111" s="6">
        <f>+POR!B109-POR!G109</f>
        <v>10605</v>
      </c>
    </row>
    <row r="112" spans="1:13">
      <c r="A112" s="5" t="s">
        <v>112</v>
      </c>
      <c r="B112" s="9">
        <f t="shared" si="11"/>
        <v>0.607805657744663</v>
      </c>
      <c r="C112" s="13">
        <f t="shared" si="7"/>
        <v>1.5758314331974195</v>
      </c>
      <c r="D112" s="9">
        <f t="shared" si="8"/>
        <v>1.0647169819778335</v>
      </c>
      <c r="E112" s="9">
        <f t="shared" si="9"/>
        <v>1.2317924430617386</v>
      </c>
      <c r="F112" s="9">
        <f t="shared" si="10"/>
        <v>1.1542419078868627</v>
      </c>
      <c r="H112" s="7">
        <f>+POW!E110</f>
        <v>7680</v>
      </c>
      <c r="I112" s="6">
        <f t="shared" si="12"/>
        <v>17800</v>
      </c>
      <c r="J112" s="6">
        <f>+POW!B110</f>
        <v>25480</v>
      </c>
      <c r="K112" s="6">
        <f t="shared" si="13"/>
        <v>34030</v>
      </c>
      <c r="L112" s="6">
        <f>+POR!H110-POR!M110</f>
        <v>59510</v>
      </c>
      <c r="M112" s="6">
        <f>+POR!B110-POR!G110</f>
        <v>134955</v>
      </c>
    </row>
    <row r="113" spans="1:13">
      <c r="A113" s="5" t="s">
        <v>113</v>
      </c>
      <c r="B113" s="9">
        <f t="shared" si="11"/>
        <v>0.74856262949993102</v>
      </c>
      <c r="C113" s="9">
        <f t="shared" si="7"/>
        <v>2.0718289056357513</v>
      </c>
      <c r="D113" s="9">
        <f t="shared" si="8"/>
        <v>1.3731486290406236</v>
      </c>
      <c r="E113" s="9">
        <f t="shared" si="9"/>
        <v>1.5177384315768789</v>
      </c>
      <c r="F113" s="9">
        <f t="shared" si="10"/>
        <v>1.450624945881424</v>
      </c>
      <c r="H113" s="7">
        <f>+POW!E111</f>
        <v>485</v>
      </c>
      <c r="I113" s="6">
        <f t="shared" si="12"/>
        <v>1200</v>
      </c>
      <c r="J113" s="6">
        <f>+POW!B111</f>
        <v>1685</v>
      </c>
      <c r="K113" s="6">
        <f t="shared" si="13"/>
        <v>2150</v>
      </c>
      <c r="L113" s="6">
        <f>+POR!H111-POR!M111</f>
        <v>3835</v>
      </c>
      <c r="M113" s="6">
        <f>+POR!B111-POR!G111</f>
        <v>6920</v>
      </c>
    </row>
    <row r="114" spans="1:13">
      <c r="A114" s="5" t="s">
        <v>114</v>
      </c>
      <c r="B114" s="9">
        <f t="shared" si="11"/>
        <v>0.3417767189205459</v>
      </c>
      <c r="C114" s="9">
        <f t="shared" si="7"/>
        <v>1.6407964119788203</v>
      </c>
      <c r="D114" s="9">
        <f t="shared" si="8"/>
        <v>0.95491825214327342</v>
      </c>
      <c r="E114" s="9">
        <f t="shared" si="9"/>
        <v>1.7195199912428953</v>
      </c>
      <c r="F114" s="9">
        <f t="shared" si="10"/>
        <v>1.3646188365303038</v>
      </c>
      <c r="H114" s="7">
        <f>+POW!E112</f>
        <v>120</v>
      </c>
      <c r="I114" s="6">
        <f t="shared" si="12"/>
        <v>515</v>
      </c>
      <c r="J114" s="6">
        <f>+POW!B112</f>
        <v>635</v>
      </c>
      <c r="K114" s="6">
        <f t="shared" si="13"/>
        <v>1320</v>
      </c>
      <c r="L114" s="6">
        <f>+POR!H112-POR!M112</f>
        <v>1955</v>
      </c>
      <c r="M114" s="6">
        <f>+POR!B112-POR!G112</f>
        <v>3750</v>
      </c>
    </row>
    <row r="115" spans="1:13">
      <c r="A115" s="5" t="s">
        <v>115</v>
      </c>
      <c r="B115" s="9">
        <f t="shared" si="11"/>
        <v>0.58418595704735665</v>
      </c>
      <c r="C115" s="9">
        <f t="shared" si="7"/>
        <v>1.6574945372734504</v>
      </c>
      <c r="D115" s="9">
        <f t="shared" si="8"/>
        <v>1.0907911086225406</v>
      </c>
      <c r="E115" s="9">
        <f t="shared" si="9"/>
        <v>0.78268876108104424</v>
      </c>
      <c r="F115" s="9">
        <f t="shared" si="10"/>
        <v>0.92569900199535415</v>
      </c>
      <c r="H115" s="7">
        <f>+POW!E113</f>
        <v>2405</v>
      </c>
      <c r="I115" s="6">
        <f t="shared" si="12"/>
        <v>6100</v>
      </c>
      <c r="J115" s="6">
        <f>+POW!B113</f>
        <v>8505</v>
      </c>
      <c r="K115" s="6">
        <f t="shared" si="13"/>
        <v>7045</v>
      </c>
      <c r="L115" s="6">
        <f>+POR!H113-POR!M113</f>
        <v>15550</v>
      </c>
      <c r="M115" s="6">
        <f>+POR!B113-POR!G113</f>
        <v>43970</v>
      </c>
    </row>
    <row r="116" spans="1:13">
      <c r="A116" s="5" t="s">
        <v>116</v>
      </c>
      <c r="B116" s="9">
        <f t="shared" si="11"/>
        <v>0.39540261743584487</v>
      </c>
      <c r="C116" s="9">
        <f t="shared" si="7"/>
        <v>0.87421073335362198</v>
      </c>
      <c r="D116" s="9">
        <f t="shared" si="8"/>
        <v>0.62140161027801222</v>
      </c>
      <c r="E116" s="9">
        <f t="shared" si="9"/>
        <v>1.3361411081779309</v>
      </c>
      <c r="F116" s="9">
        <f t="shared" si="10"/>
        <v>1.0043842468580944</v>
      </c>
      <c r="H116" s="7">
        <f>+POW!E114</f>
        <v>425</v>
      </c>
      <c r="I116" s="6">
        <f t="shared" si="12"/>
        <v>840</v>
      </c>
      <c r="J116" s="6">
        <f>+POW!B114</f>
        <v>1265</v>
      </c>
      <c r="K116" s="6">
        <f t="shared" si="13"/>
        <v>3140</v>
      </c>
      <c r="L116" s="6">
        <f>+POR!H114-POR!M114</f>
        <v>4405</v>
      </c>
      <c r="M116" s="6">
        <f>+POR!B114-POR!G114</f>
        <v>11480</v>
      </c>
    </row>
    <row r="117" spans="1:13">
      <c r="A117" s="5" t="s">
        <v>117</v>
      </c>
      <c r="B117" s="9">
        <f t="shared" si="11"/>
        <v>1.2201535837832476</v>
      </c>
      <c r="C117" s="9">
        <f t="shared" si="7"/>
        <v>5.0856536767655669</v>
      </c>
      <c r="D117" s="9">
        <f t="shared" si="8"/>
        <v>3.0446822390062223</v>
      </c>
      <c r="E117" s="9">
        <f t="shared" si="9"/>
        <v>1.2078716683399908</v>
      </c>
      <c r="F117" s="9">
        <f t="shared" si="10"/>
        <v>2.0604543387448304</v>
      </c>
      <c r="H117" s="7">
        <f>+POW!E115</f>
        <v>365</v>
      </c>
      <c r="I117" s="6">
        <f t="shared" si="12"/>
        <v>1360</v>
      </c>
      <c r="J117" s="6">
        <f>+POW!B115</f>
        <v>1725</v>
      </c>
      <c r="K117" s="6">
        <f t="shared" si="13"/>
        <v>790</v>
      </c>
      <c r="L117" s="6">
        <f>+POR!H115-POR!M115</f>
        <v>2515</v>
      </c>
      <c r="M117" s="6">
        <f>+POR!B115-POR!G115</f>
        <v>3195</v>
      </c>
    </row>
    <row r="118" spans="1:13">
      <c r="A118" s="5" t="s">
        <v>118</v>
      </c>
      <c r="B118" s="9">
        <f t="shared" si="11"/>
        <v>1.1448592602918555</v>
      </c>
      <c r="C118" s="9">
        <f t="shared" si="7"/>
        <v>1.669738546789844</v>
      </c>
      <c r="D118" s="9">
        <f t="shared" si="8"/>
        <v>1.3926039959567602</v>
      </c>
      <c r="E118" s="9">
        <f t="shared" si="9"/>
        <v>1.3057598305278244</v>
      </c>
      <c r="F118" s="9">
        <f t="shared" si="10"/>
        <v>1.3460698285498993</v>
      </c>
      <c r="H118" s="7">
        <f>+POW!E116</f>
        <v>395</v>
      </c>
      <c r="I118" s="6">
        <f t="shared" si="12"/>
        <v>515</v>
      </c>
      <c r="J118" s="6">
        <f>+POW!B116</f>
        <v>910</v>
      </c>
      <c r="K118" s="6">
        <f t="shared" si="13"/>
        <v>985</v>
      </c>
      <c r="L118" s="6">
        <f>+POR!H116-POR!M116</f>
        <v>1895</v>
      </c>
      <c r="M118" s="6">
        <f>+POR!B116-POR!G116</f>
        <v>3685</v>
      </c>
    </row>
    <row r="119" spans="1:13">
      <c r="A119" s="5" t="s">
        <v>119</v>
      </c>
      <c r="B119" s="9">
        <f t="shared" si="11"/>
        <v>0.52856892205321648</v>
      </c>
      <c r="C119" s="9">
        <f t="shared" si="7"/>
        <v>1.3028930477090697</v>
      </c>
      <c r="D119" s="9">
        <f t="shared" si="8"/>
        <v>0.89405243562353709</v>
      </c>
      <c r="E119" s="9">
        <f t="shared" si="9"/>
        <v>1.4077357592540956</v>
      </c>
      <c r="F119" s="9">
        <f t="shared" si="10"/>
        <v>1.1693020814445636</v>
      </c>
      <c r="H119" s="7">
        <f>+POW!E117</f>
        <v>1695</v>
      </c>
      <c r="I119" s="6">
        <f t="shared" si="12"/>
        <v>3735</v>
      </c>
      <c r="J119" s="6">
        <f>+POW!B117</f>
        <v>5430</v>
      </c>
      <c r="K119" s="6">
        <f t="shared" si="13"/>
        <v>9870</v>
      </c>
      <c r="L119" s="6">
        <f>+POR!H117-POR!M117</f>
        <v>15300</v>
      </c>
      <c r="M119" s="6">
        <f>+POR!B117-POR!G117</f>
        <v>34250</v>
      </c>
    </row>
    <row r="120" spans="1:13">
      <c r="A120" s="5" t="s">
        <v>120</v>
      </c>
      <c r="B120" s="9">
        <f t="shared" si="11"/>
        <v>1.1553705758623884</v>
      </c>
      <c r="C120" s="9">
        <f t="shared" si="7"/>
        <v>1.6676535757559952</v>
      </c>
      <c r="D120" s="9">
        <f t="shared" si="8"/>
        <v>1.3971698231541796</v>
      </c>
      <c r="E120" s="9">
        <f t="shared" si="9"/>
        <v>1.4221535321391658</v>
      </c>
      <c r="F120" s="9">
        <f t="shared" si="10"/>
        <v>1.4105569757695502</v>
      </c>
      <c r="H120" s="7">
        <f>+POW!E118</f>
        <v>1085</v>
      </c>
      <c r="I120" s="6">
        <f t="shared" si="12"/>
        <v>1400</v>
      </c>
      <c r="J120" s="6">
        <f>+POW!B118</f>
        <v>2485</v>
      </c>
      <c r="K120" s="6">
        <f t="shared" si="13"/>
        <v>2920</v>
      </c>
      <c r="L120" s="6">
        <f>+POR!H118-POR!M118</f>
        <v>5405</v>
      </c>
      <c r="M120" s="6">
        <f>+POR!B118-POR!G118</f>
        <v>10030</v>
      </c>
    </row>
    <row r="121" spans="1:13">
      <c r="A121" s="5" t="s">
        <v>121</v>
      </c>
      <c r="B121" s="9">
        <f t="shared" si="11"/>
        <v>0.42311068061046631</v>
      </c>
      <c r="C121" s="9">
        <f t="shared" si="7"/>
        <v>1.4469581162883758</v>
      </c>
      <c r="D121" s="9">
        <f t="shared" si="8"/>
        <v>0.90637001059011557</v>
      </c>
      <c r="E121" s="9">
        <f t="shared" si="9"/>
        <v>1.606216743376232</v>
      </c>
      <c r="F121" s="9">
        <f t="shared" si="10"/>
        <v>1.2813725782555643</v>
      </c>
      <c r="H121" s="7">
        <f>+POW!E119</f>
        <v>700</v>
      </c>
      <c r="I121" s="6">
        <f t="shared" si="12"/>
        <v>2140</v>
      </c>
      <c r="J121" s="6">
        <f>+POW!B119</f>
        <v>2840</v>
      </c>
      <c r="K121" s="6">
        <f t="shared" si="13"/>
        <v>5810</v>
      </c>
      <c r="L121" s="6">
        <f>+POR!H119-POR!M119</f>
        <v>8650</v>
      </c>
      <c r="M121" s="6">
        <f>+POR!B119-POR!G119</f>
        <v>17670</v>
      </c>
    </row>
    <row r="122" spans="1:13">
      <c r="A122" s="5" t="s">
        <v>122</v>
      </c>
      <c r="B122" s="9">
        <f t="shared" si="11"/>
        <v>0.39365744959809984</v>
      </c>
      <c r="C122" s="13">
        <f t="shared" si="7"/>
        <v>1.6199229894538907</v>
      </c>
      <c r="D122" s="9">
        <f t="shared" si="8"/>
        <v>0.97245878514617157</v>
      </c>
      <c r="E122" s="9">
        <f t="shared" si="9"/>
        <v>1.3284751624313933</v>
      </c>
      <c r="F122" s="9">
        <f t="shared" si="10"/>
        <v>1.1632249191558461</v>
      </c>
      <c r="H122" s="7">
        <f>+POW!E120</f>
        <v>4030</v>
      </c>
      <c r="I122" s="6">
        <f t="shared" si="12"/>
        <v>14825</v>
      </c>
      <c r="J122" s="6">
        <f>+POW!B120</f>
        <v>18855</v>
      </c>
      <c r="K122" s="6">
        <f t="shared" si="13"/>
        <v>29735</v>
      </c>
      <c r="L122" s="6">
        <f>+POR!H120-POR!M120</f>
        <v>48590</v>
      </c>
      <c r="M122" s="6">
        <f>+POR!B120-POR!G120</f>
        <v>109340</v>
      </c>
    </row>
    <row r="123" spans="1:13">
      <c r="A123" s="5" t="s">
        <v>123</v>
      </c>
      <c r="B123" s="9">
        <f t="shared" si="11"/>
        <v>9.7904789274114695E-2</v>
      </c>
      <c r="C123" s="9">
        <f t="shared" si="7"/>
        <v>0.34598103954043691</v>
      </c>
      <c r="D123" s="9">
        <f t="shared" si="8"/>
        <v>0.21499758875765135</v>
      </c>
      <c r="E123" s="9">
        <f t="shared" si="9"/>
        <v>0.98717707830587609</v>
      </c>
      <c r="F123" s="9">
        <f t="shared" si="10"/>
        <v>0.62875859915258958</v>
      </c>
      <c r="H123" s="7">
        <f>+POW!E121</f>
        <v>220</v>
      </c>
      <c r="I123" s="6">
        <f t="shared" si="12"/>
        <v>695</v>
      </c>
      <c r="J123" s="6">
        <f>+POW!B121</f>
        <v>915</v>
      </c>
      <c r="K123" s="6">
        <f t="shared" si="13"/>
        <v>4850</v>
      </c>
      <c r="L123" s="6">
        <f>+POR!H121-POR!M121</f>
        <v>5765</v>
      </c>
      <c r="M123" s="6">
        <f>+POR!B121-POR!G121</f>
        <v>24000</v>
      </c>
    </row>
    <row r="124" spans="1:13">
      <c r="A124" s="5" t="s">
        <v>124</v>
      </c>
      <c r="B124" s="9">
        <f t="shared" si="11"/>
        <v>0.56554849864782164</v>
      </c>
      <c r="C124" s="9">
        <f t="shared" si="7"/>
        <v>2.9194742994794063</v>
      </c>
      <c r="D124" s="9">
        <f t="shared" si="8"/>
        <v>1.6766091564092802</v>
      </c>
      <c r="E124" s="9">
        <f t="shared" si="9"/>
        <v>0.81416666252031022</v>
      </c>
      <c r="F124" s="9">
        <f t="shared" si="10"/>
        <v>1.2144820441133968</v>
      </c>
      <c r="H124" s="7">
        <f>+POW!E122</f>
        <v>610</v>
      </c>
      <c r="I124" s="6">
        <f t="shared" si="12"/>
        <v>2815</v>
      </c>
      <c r="J124" s="6">
        <f>+POW!B122</f>
        <v>3425</v>
      </c>
      <c r="K124" s="6">
        <f t="shared" si="13"/>
        <v>1920</v>
      </c>
      <c r="L124" s="6">
        <f>+POR!H122-POR!M122</f>
        <v>5345</v>
      </c>
      <c r="M124" s="6">
        <f>+POR!B122-POR!G122</f>
        <v>11520</v>
      </c>
    </row>
    <row r="125" spans="1:13">
      <c r="A125" s="5" t="s">
        <v>125</v>
      </c>
      <c r="B125" s="9">
        <f t="shared" si="11"/>
        <v>0.35293622626531579</v>
      </c>
      <c r="C125" s="9">
        <f t="shared" si="7"/>
        <v>1.504018465984726</v>
      </c>
      <c r="D125" s="9">
        <f t="shared" si="8"/>
        <v>0.89625079886075143</v>
      </c>
      <c r="E125" s="9">
        <f t="shared" si="9"/>
        <v>1.399008647477858</v>
      </c>
      <c r="F125" s="9">
        <f t="shared" si="10"/>
        <v>1.1656461897555621</v>
      </c>
      <c r="H125" s="7">
        <f>+POW!E123</f>
        <v>420</v>
      </c>
      <c r="I125" s="6">
        <f t="shared" si="12"/>
        <v>1600</v>
      </c>
      <c r="J125" s="6">
        <f>+POW!B123</f>
        <v>2020</v>
      </c>
      <c r="K125" s="6">
        <f t="shared" si="13"/>
        <v>3640</v>
      </c>
      <c r="L125" s="6">
        <f>+POR!H123-POR!M123</f>
        <v>5660</v>
      </c>
      <c r="M125" s="6">
        <f>+POR!B123-POR!G123</f>
        <v>12710</v>
      </c>
    </row>
    <row r="126" spans="1:13">
      <c r="A126" s="5" t="s">
        <v>126</v>
      </c>
      <c r="B126" s="9">
        <f t="shared" si="11"/>
        <v>0.30504604627199938</v>
      </c>
      <c r="C126" s="9">
        <f t="shared" si="7"/>
        <v>1.5224263082496616</v>
      </c>
      <c r="D126" s="9">
        <f t="shared" si="8"/>
        <v>0.87965350167305056</v>
      </c>
      <c r="E126" s="9">
        <f t="shared" si="9"/>
        <v>1.0159941361659528</v>
      </c>
      <c r="F126" s="9">
        <f t="shared" si="10"/>
        <v>0.95270962327332143</v>
      </c>
      <c r="H126" s="7">
        <f>+POW!E124</f>
        <v>390</v>
      </c>
      <c r="I126" s="6">
        <f t="shared" si="12"/>
        <v>1740</v>
      </c>
      <c r="J126" s="6">
        <f>+POW!B124</f>
        <v>2130</v>
      </c>
      <c r="K126" s="6">
        <f t="shared" si="13"/>
        <v>2840</v>
      </c>
      <c r="L126" s="6">
        <f>+POR!H124-POR!M124</f>
        <v>4970</v>
      </c>
      <c r="M126" s="6">
        <f>+POR!B124-POR!G124</f>
        <v>13655</v>
      </c>
    </row>
    <row r="127" spans="1:13">
      <c r="A127" s="5" t="s">
        <v>127</v>
      </c>
      <c r="B127" s="9">
        <f t="shared" si="11"/>
        <v>0.63466602091569946</v>
      </c>
      <c r="C127" s="9">
        <f t="shared" si="7"/>
        <v>2.8060169077554948</v>
      </c>
      <c r="D127" s="9">
        <f t="shared" si="8"/>
        <v>1.6595507236157045</v>
      </c>
      <c r="E127" s="9">
        <f t="shared" si="9"/>
        <v>2.2489798979975295</v>
      </c>
      <c r="F127" s="9">
        <f t="shared" si="10"/>
        <v>1.9753876683280864</v>
      </c>
      <c r="H127" s="7">
        <f>+POW!E125</f>
        <v>1050</v>
      </c>
      <c r="I127" s="6">
        <f t="shared" si="12"/>
        <v>4150</v>
      </c>
      <c r="J127" s="6">
        <f>+POW!B125</f>
        <v>5200</v>
      </c>
      <c r="K127" s="6">
        <f t="shared" si="13"/>
        <v>8135</v>
      </c>
      <c r="L127" s="6">
        <f>+POR!H125-POR!M125</f>
        <v>13335</v>
      </c>
      <c r="M127" s="6">
        <f>+POR!B125-POR!G125</f>
        <v>17670</v>
      </c>
    </row>
    <row r="128" spans="1:13">
      <c r="A128" s="5" t="s">
        <v>128</v>
      </c>
      <c r="B128" s="9">
        <f t="shared" si="11"/>
        <v>0.39491007438298364</v>
      </c>
      <c r="C128" s="9">
        <f t="shared" si="7"/>
        <v>1.2750743105244564</v>
      </c>
      <c r="D128" s="9">
        <f t="shared" si="8"/>
        <v>0.81035046540974531</v>
      </c>
      <c r="E128" s="9">
        <f t="shared" si="9"/>
        <v>1.038575624962883</v>
      </c>
      <c r="F128" s="9">
        <f t="shared" si="10"/>
        <v>0.93264155691426109</v>
      </c>
      <c r="H128" s="7">
        <f>+POW!E126</f>
        <v>220</v>
      </c>
      <c r="I128" s="6">
        <f t="shared" si="12"/>
        <v>635</v>
      </c>
      <c r="J128" s="6">
        <f>+POW!B126</f>
        <v>855</v>
      </c>
      <c r="K128" s="6">
        <f t="shared" si="13"/>
        <v>1265</v>
      </c>
      <c r="L128" s="6">
        <f>+POR!H126-POR!M126</f>
        <v>2120</v>
      </c>
      <c r="M128" s="6">
        <f>+POR!B126-POR!G126</f>
        <v>5950</v>
      </c>
    </row>
    <row r="129" spans="1:13">
      <c r="A129" s="5" t="s">
        <v>129</v>
      </c>
      <c r="B129" s="9">
        <f t="shared" si="11"/>
        <v>0.50145399967382542</v>
      </c>
      <c r="C129" s="9">
        <f t="shared" si="7"/>
        <v>1.5976807352102316</v>
      </c>
      <c r="D129" s="9">
        <f t="shared" si="8"/>
        <v>1.018876595326796</v>
      </c>
      <c r="E129" s="9">
        <f t="shared" si="9"/>
        <v>1.4498344088812734</v>
      </c>
      <c r="F129" s="9">
        <f t="shared" si="10"/>
        <v>1.2497989945713279</v>
      </c>
      <c r="H129" s="7">
        <f>+POW!E127</f>
        <v>1120</v>
      </c>
      <c r="I129" s="6">
        <f t="shared" si="12"/>
        <v>3190</v>
      </c>
      <c r="J129" s="6">
        <f>+POW!B127</f>
        <v>4310</v>
      </c>
      <c r="K129" s="6">
        <f t="shared" si="13"/>
        <v>7080</v>
      </c>
      <c r="L129" s="6">
        <f>+POR!H127-POR!M127</f>
        <v>11390</v>
      </c>
      <c r="M129" s="6">
        <f>+POR!B127-POR!G127</f>
        <v>23855</v>
      </c>
    </row>
    <row r="130" spans="1:13">
      <c r="A130" s="5" t="s">
        <v>130</v>
      </c>
      <c r="B130" s="13">
        <f t="shared" si="11"/>
        <v>1.0067764005894164</v>
      </c>
      <c r="C130" s="13">
        <f t="shared" si="7"/>
        <v>2.0037446548741658</v>
      </c>
      <c r="D130" s="9">
        <f t="shared" si="8"/>
        <v>1.4773486692571824</v>
      </c>
      <c r="E130" s="13">
        <f t="shared" si="9"/>
        <v>1.6330043279076485</v>
      </c>
      <c r="F130" s="9">
        <f t="shared" si="10"/>
        <v>1.5607544621701579</v>
      </c>
      <c r="H130" s="7">
        <f>+POW!E128</f>
        <v>7065</v>
      </c>
      <c r="I130" s="6">
        <f t="shared" si="12"/>
        <v>12570</v>
      </c>
      <c r="J130" s="6">
        <f>+POW!B128</f>
        <v>19635</v>
      </c>
      <c r="K130" s="6">
        <f t="shared" si="13"/>
        <v>25055</v>
      </c>
      <c r="L130" s="6">
        <f>+POR!H128-POR!M128</f>
        <v>44690</v>
      </c>
      <c r="M130" s="6">
        <f>+POR!B128-POR!G128</f>
        <v>74950</v>
      </c>
    </row>
    <row r="131" spans="1:13">
      <c r="A131" s="5" t="s">
        <v>131</v>
      </c>
      <c r="B131" s="9">
        <f t="shared" si="11"/>
        <v>2.1313284071868863</v>
      </c>
      <c r="C131" s="9">
        <f t="shared" si="7"/>
        <v>2.4776633994861084</v>
      </c>
      <c r="D131" s="9">
        <f t="shared" si="8"/>
        <v>2.2947996534826887</v>
      </c>
      <c r="E131" s="9">
        <f t="shared" si="9"/>
        <v>0.91474286845490416</v>
      </c>
      <c r="F131" s="9">
        <f t="shared" si="10"/>
        <v>1.5553165443035439</v>
      </c>
      <c r="H131" s="7">
        <f>+POW!E129</f>
        <v>1785</v>
      </c>
      <c r="I131" s="6">
        <f t="shared" si="12"/>
        <v>1855</v>
      </c>
      <c r="J131" s="6">
        <f>+POW!B129</f>
        <v>3640</v>
      </c>
      <c r="K131" s="6">
        <f t="shared" si="13"/>
        <v>1675</v>
      </c>
      <c r="L131" s="6">
        <f>+POR!H129-POR!M129</f>
        <v>5315</v>
      </c>
      <c r="M131" s="6">
        <f>+POR!B129-POR!G129</f>
        <v>8945</v>
      </c>
    </row>
    <row r="132" spans="1:13">
      <c r="A132" s="5" t="s">
        <v>132</v>
      </c>
      <c r="B132" s="9">
        <f t="shared" si="11"/>
        <v>0.45619235635270217</v>
      </c>
      <c r="C132" s="9">
        <f t="shared" si="7"/>
        <v>1.7195760518212841</v>
      </c>
      <c r="D132" s="9">
        <f t="shared" si="8"/>
        <v>1.0525135824493506</v>
      </c>
      <c r="E132" s="9">
        <f t="shared" si="9"/>
        <v>2.7717924960053799</v>
      </c>
      <c r="F132" s="9">
        <f t="shared" si="10"/>
        <v>1.9737638747095767</v>
      </c>
      <c r="H132" s="7">
        <f>+POW!E130</f>
        <v>1055</v>
      </c>
      <c r="I132" s="6">
        <f t="shared" si="12"/>
        <v>3555</v>
      </c>
      <c r="J132" s="6">
        <f>+POW!B130</f>
        <v>4610</v>
      </c>
      <c r="K132" s="6">
        <f t="shared" si="13"/>
        <v>14015</v>
      </c>
      <c r="L132" s="6">
        <f>+POR!H130-POR!M130</f>
        <v>18625</v>
      </c>
      <c r="M132" s="6">
        <f>+POR!B130-POR!G130</f>
        <v>24700</v>
      </c>
    </row>
    <row r="133" spans="1:13">
      <c r="A133" s="5" t="s">
        <v>133</v>
      </c>
      <c r="B133" s="9">
        <f t="shared" si="11"/>
        <v>0.61250308050277025</v>
      </c>
      <c r="C133" s="9">
        <f t="shared" si="7"/>
        <v>3.5542880831569597</v>
      </c>
      <c r="D133" s="9">
        <f t="shared" si="8"/>
        <v>2.001035199436628</v>
      </c>
      <c r="E133" s="9">
        <f t="shared" si="9"/>
        <v>1.0680465895427724</v>
      </c>
      <c r="F133" s="9">
        <f t="shared" si="10"/>
        <v>1.501106989555651</v>
      </c>
      <c r="H133" s="7">
        <f>+POW!E131</f>
        <v>80</v>
      </c>
      <c r="I133" s="6">
        <f t="shared" si="12"/>
        <v>415</v>
      </c>
      <c r="J133" s="6">
        <f>+POW!B131</f>
        <v>495</v>
      </c>
      <c r="K133" s="6">
        <f t="shared" si="13"/>
        <v>305</v>
      </c>
      <c r="L133" s="6">
        <f>+POR!H131-POR!M131</f>
        <v>800</v>
      </c>
      <c r="M133" s="6">
        <f>+POR!B131-POR!G131</f>
        <v>1395</v>
      </c>
    </row>
    <row r="134" spans="1:13">
      <c r="A134" s="5" t="s">
        <v>134</v>
      </c>
      <c r="B134" s="9">
        <f t="shared" si="11"/>
        <v>1.2378518149617765</v>
      </c>
      <c r="C134" s="9">
        <f t="shared" ref="C134:C197" si="14">+(I134/I$6)/($M134/$M$6)</f>
        <v>2.1604180299584455</v>
      </c>
      <c r="D134" s="9">
        <f t="shared" ref="D134:D197" si="15">+(J134/J$6)/($M134/$M$6)</f>
        <v>1.6733060783461964</v>
      </c>
      <c r="E134" s="9">
        <f t="shared" ref="E134:E197" si="16">+(K134/K$6)/($M134/$M$6)</f>
        <v>0.89074180371609191</v>
      </c>
      <c r="F134" s="9">
        <f t="shared" ref="F134:F197" si="17">+(L134/L$6)/($M134/$M$6)</f>
        <v>1.2539805337641008</v>
      </c>
      <c r="H134" s="7">
        <f>+POW!E132</f>
        <v>1910</v>
      </c>
      <c r="I134" s="6">
        <f t="shared" si="12"/>
        <v>2980</v>
      </c>
      <c r="J134" s="6">
        <f>+POW!B132</f>
        <v>4890</v>
      </c>
      <c r="K134" s="6">
        <f t="shared" si="13"/>
        <v>3005</v>
      </c>
      <c r="L134" s="6">
        <f>+POR!H132-POR!M132</f>
        <v>7895</v>
      </c>
      <c r="M134" s="6">
        <f>+POR!B132-POR!G132</f>
        <v>16480</v>
      </c>
    </row>
    <row r="135" spans="1:13">
      <c r="A135" s="5" t="s">
        <v>135</v>
      </c>
      <c r="B135" s="9">
        <f t="shared" ref="B135:B198" si="18">+(H135/H$6)/($M135/$M$6)</f>
        <v>0.779545291482998</v>
      </c>
      <c r="C135" s="9">
        <f t="shared" si="14"/>
        <v>2.0244376225247529</v>
      </c>
      <c r="D135" s="9">
        <f t="shared" si="15"/>
        <v>1.3671385332414319</v>
      </c>
      <c r="E135" s="9">
        <f t="shared" si="16"/>
        <v>1.2805784961772164</v>
      </c>
      <c r="F135" s="9">
        <f t="shared" si="17"/>
        <v>1.3207566118354808</v>
      </c>
      <c r="H135" s="7">
        <f>+POW!E133</f>
        <v>1555</v>
      </c>
      <c r="I135" s="6">
        <f t="shared" ref="I135:I198" si="19">+J135-H135</f>
        <v>3610</v>
      </c>
      <c r="J135" s="6">
        <f>+POW!B133</f>
        <v>5165</v>
      </c>
      <c r="K135" s="6">
        <f t="shared" ref="K135:K198" si="20">+L135-J135</f>
        <v>5585</v>
      </c>
      <c r="L135" s="6">
        <f>+POR!H133-POR!M133</f>
        <v>10750</v>
      </c>
      <c r="M135" s="6">
        <f>+POR!B133-POR!G133</f>
        <v>21305</v>
      </c>
    </row>
    <row r="136" spans="1:13">
      <c r="A136" s="5" t="s">
        <v>136</v>
      </c>
      <c r="B136" s="9">
        <f t="shared" si="18"/>
        <v>3.4006380494010675</v>
      </c>
      <c r="C136" s="9">
        <f t="shared" si="14"/>
        <v>0.8453452846108136</v>
      </c>
      <c r="D136" s="9">
        <f t="shared" si="15"/>
        <v>2.1945315276840383</v>
      </c>
      <c r="E136" s="9">
        <f t="shared" si="16"/>
        <v>1.163643861998368</v>
      </c>
      <c r="F136" s="9">
        <f t="shared" si="17"/>
        <v>1.6421455501604232</v>
      </c>
      <c r="H136" s="7">
        <f>+POW!E134</f>
        <v>675</v>
      </c>
      <c r="I136" s="6">
        <f t="shared" si="19"/>
        <v>150</v>
      </c>
      <c r="J136" s="6">
        <f>+POW!B134</f>
        <v>825</v>
      </c>
      <c r="K136" s="6">
        <f t="shared" si="20"/>
        <v>505</v>
      </c>
      <c r="L136" s="6">
        <f>+POR!H134-POR!M134</f>
        <v>1330</v>
      </c>
      <c r="M136" s="6">
        <f>+POR!B134-POR!G134</f>
        <v>2120</v>
      </c>
    </row>
    <row r="137" spans="1:13">
      <c r="A137" s="5" t="s">
        <v>137</v>
      </c>
      <c r="B137" s="13">
        <f t="shared" si="18"/>
        <v>1.2025382384537846</v>
      </c>
      <c r="C137" s="13">
        <f t="shared" si="14"/>
        <v>1.6045739452286349</v>
      </c>
      <c r="D137" s="9">
        <f t="shared" si="15"/>
        <v>1.3923004037076998</v>
      </c>
      <c r="E137" s="13">
        <f t="shared" si="16"/>
        <v>1.0444347903090312</v>
      </c>
      <c r="F137" s="9">
        <f t="shared" si="17"/>
        <v>1.2059017365199733</v>
      </c>
      <c r="H137" s="7">
        <f>+POW!E135</f>
        <v>3760</v>
      </c>
      <c r="I137" s="6">
        <f t="shared" si="19"/>
        <v>4485</v>
      </c>
      <c r="J137" s="6">
        <f>+POW!B135</f>
        <v>8245</v>
      </c>
      <c r="K137" s="6">
        <f t="shared" si="20"/>
        <v>7140</v>
      </c>
      <c r="L137" s="6">
        <f>+POR!H135-POR!M135</f>
        <v>15385</v>
      </c>
      <c r="M137" s="6">
        <f>+POR!B135-POR!G135</f>
        <v>33395</v>
      </c>
    </row>
    <row r="138" spans="1:13">
      <c r="A138" s="5" t="s">
        <v>138</v>
      </c>
      <c r="B138" s="9">
        <f t="shared" si="18"/>
        <v>1.7088835946027292</v>
      </c>
      <c r="C138" s="9">
        <f t="shared" si="14"/>
        <v>1.5479864840745727</v>
      </c>
      <c r="D138" s="9">
        <f t="shared" si="15"/>
        <v>1.632939633500736</v>
      </c>
      <c r="E138" s="9">
        <f t="shared" si="16"/>
        <v>0.49699564964283288</v>
      </c>
      <c r="F138" s="9">
        <f t="shared" si="17"/>
        <v>1.0242607746669132</v>
      </c>
      <c r="H138" s="7">
        <f>+POW!E136</f>
        <v>920</v>
      </c>
      <c r="I138" s="6">
        <f t="shared" si="19"/>
        <v>745</v>
      </c>
      <c r="J138" s="6">
        <f>+POW!B136</f>
        <v>1665</v>
      </c>
      <c r="K138" s="6">
        <f t="shared" si="20"/>
        <v>585</v>
      </c>
      <c r="L138" s="6">
        <f>+POR!H136-POR!M136</f>
        <v>2250</v>
      </c>
      <c r="M138" s="6">
        <f>+POR!B136-POR!G136</f>
        <v>5750</v>
      </c>
    </row>
    <row r="139" spans="1:13">
      <c r="A139" s="5" t="s">
        <v>139</v>
      </c>
      <c r="B139" s="9">
        <f t="shared" si="18"/>
        <v>0.2784286357212476</v>
      </c>
      <c r="C139" s="9">
        <f t="shared" si="14"/>
        <v>1.0215837627858455</v>
      </c>
      <c r="D139" s="9">
        <f t="shared" si="15"/>
        <v>0.62920028026649888</v>
      </c>
      <c r="E139" s="9">
        <f t="shared" si="16"/>
        <v>1.253086542106338</v>
      </c>
      <c r="F139" s="9">
        <f t="shared" si="17"/>
        <v>0.96350054796902662</v>
      </c>
      <c r="H139" s="7">
        <f>+POW!E137</f>
        <v>125</v>
      </c>
      <c r="I139" s="6">
        <f t="shared" si="19"/>
        <v>410</v>
      </c>
      <c r="J139" s="6">
        <f>+POW!B137</f>
        <v>535</v>
      </c>
      <c r="K139" s="6">
        <f t="shared" si="20"/>
        <v>1230</v>
      </c>
      <c r="L139" s="6">
        <f>+POR!H137-POR!M137</f>
        <v>1765</v>
      </c>
      <c r="M139" s="6">
        <f>+POR!B137-POR!G137</f>
        <v>4795</v>
      </c>
    </row>
    <row r="140" spans="1:13">
      <c r="A140" s="5" t="s">
        <v>140</v>
      </c>
      <c r="B140" s="9">
        <f t="shared" si="18"/>
        <v>1.4222512587331178</v>
      </c>
      <c r="C140" s="9">
        <f t="shared" si="14"/>
        <v>1.7784016961619102</v>
      </c>
      <c r="D140" s="9">
        <f t="shared" si="15"/>
        <v>1.5903554271533256</v>
      </c>
      <c r="E140" s="9">
        <f t="shared" si="16"/>
        <v>1.1352590237696556</v>
      </c>
      <c r="F140" s="9">
        <f t="shared" si="17"/>
        <v>1.3464987199500587</v>
      </c>
      <c r="H140" s="7">
        <f>+POW!E138</f>
        <v>1825</v>
      </c>
      <c r="I140" s="6">
        <f t="shared" si="19"/>
        <v>2040</v>
      </c>
      <c r="J140" s="6">
        <f>+POW!B138</f>
        <v>3865</v>
      </c>
      <c r="K140" s="6">
        <f t="shared" si="20"/>
        <v>3185</v>
      </c>
      <c r="L140" s="6">
        <f>+POR!H138-POR!M138</f>
        <v>7050</v>
      </c>
      <c r="M140" s="6">
        <f>+POR!B138-POR!G138</f>
        <v>13705</v>
      </c>
    </row>
    <row r="141" spans="1:13">
      <c r="A141" s="5" t="s">
        <v>141</v>
      </c>
      <c r="B141" s="9">
        <f t="shared" si="18"/>
        <v>1.0335989483484249</v>
      </c>
      <c r="C141" s="9">
        <f t="shared" si="14"/>
        <v>1.6853291666511048</v>
      </c>
      <c r="D141" s="9">
        <f t="shared" si="15"/>
        <v>1.3412177376809449</v>
      </c>
      <c r="E141" s="9">
        <f t="shared" si="16"/>
        <v>1.1431273861958211</v>
      </c>
      <c r="F141" s="9">
        <f t="shared" si="17"/>
        <v>1.2350739393939345</v>
      </c>
      <c r="H141" s="7">
        <f>+POW!E139</f>
        <v>885</v>
      </c>
      <c r="I141" s="6">
        <f t="shared" si="19"/>
        <v>1290</v>
      </c>
      <c r="J141" s="6">
        <f>+POW!B139</f>
        <v>2175</v>
      </c>
      <c r="K141" s="6">
        <f t="shared" si="20"/>
        <v>2140</v>
      </c>
      <c r="L141" s="6">
        <f>+POR!H139-POR!M139</f>
        <v>4315</v>
      </c>
      <c r="M141" s="6">
        <f>+POR!B139-POR!G139</f>
        <v>9145</v>
      </c>
    </row>
    <row r="142" spans="1:13">
      <c r="A142" s="5" t="s">
        <v>142</v>
      </c>
      <c r="B142" s="13">
        <f t="shared" si="18"/>
        <v>0.47596620723381566</v>
      </c>
      <c r="C142" s="13">
        <f t="shared" si="14"/>
        <v>2.3393197183158652</v>
      </c>
      <c r="D142" s="13">
        <f t="shared" si="15"/>
        <v>1.3554751437234702</v>
      </c>
      <c r="E142" s="13">
        <f t="shared" si="16"/>
        <v>1.9215408271856196</v>
      </c>
      <c r="F142" s="13">
        <f t="shared" si="17"/>
        <v>1.6587931058157186</v>
      </c>
      <c r="H142" s="7">
        <f>+POW!E140</f>
        <v>8370</v>
      </c>
      <c r="I142" s="6">
        <f t="shared" si="19"/>
        <v>36775</v>
      </c>
      <c r="J142" s="6">
        <f>+POW!B140</f>
        <v>45145</v>
      </c>
      <c r="K142" s="6">
        <f t="shared" si="20"/>
        <v>73880</v>
      </c>
      <c r="L142" s="6">
        <f>+POR!H140-POR!M140</f>
        <v>119025</v>
      </c>
      <c r="M142" s="6">
        <f>+POR!B140-POR!G140</f>
        <v>187820</v>
      </c>
    </row>
    <row r="143" spans="1:13">
      <c r="A143" s="5" t="s">
        <v>143</v>
      </c>
      <c r="B143" s="9">
        <f t="shared" si="18"/>
        <v>0.16979984127251269</v>
      </c>
      <c r="C143" s="9">
        <f t="shared" si="14"/>
        <v>3.4931919515492149</v>
      </c>
      <c r="D143" s="9">
        <f t="shared" si="15"/>
        <v>1.7384517600113312</v>
      </c>
      <c r="E143" s="9">
        <f t="shared" si="16"/>
        <v>2.7896651784650426</v>
      </c>
      <c r="F143" s="9">
        <f t="shared" si="17"/>
        <v>2.3017289928922504</v>
      </c>
      <c r="H143" s="7">
        <f>+POW!E141</f>
        <v>755</v>
      </c>
      <c r="I143" s="6">
        <f t="shared" si="19"/>
        <v>13885</v>
      </c>
      <c r="J143" s="6">
        <f>+POW!B141</f>
        <v>14640</v>
      </c>
      <c r="K143" s="6">
        <f t="shared" si="20"/>
        <v>27120</v>
      </c>
      <c r="L143" s="6">
        <f>+POR!H141-POR!M141</f>
        <v>41760</v>
      </c>
      <c r="M143" s="6">
        <f>+POR!B141-POR!G141</f>
        <v>47490</v>
      </c>
    </row>
    <row r="144" spans="1:13">
      <c r="A144" s="5" t="s">
        <v>144</v>
      </c>
      <c r="B144" s="9">
        <f t="shared" si="18"/>
        <v>0.20792435472669282</v>
      </c>
      <c r="C144" s="9">
        <f t="shared" si="14"/>
        <v>0.59808934558400362</v>
      </c>
      <c r="D144" s="9">
        <f t="shared" si="15"/>
        <v>0.39208350333888492</v>
      </c>
      <c r="E144" s="9">
        <f t="shared" si="16"/>
        <v>0.98592768667536967</v>
      </c>
      <c r="F144" s="9">
        <f t="shared" si="17"/>
        <v>0.7102861655958389</v>
      </c>
      <c r="H144" s="7">
        <f>+POW!E142</f>
        <v>245</v>
      </c>
      <c r="I144" s="6">
        <f t="shared" si="19"/>
        <v>630</v>
      </c>
      <c r="J144" s="6">
        <f>+POW!B142</f>
        <v>875</v>
      </c>
      <c r="K144" s="6">
        <f t="shared" si="20"/>
        <v>2540</v>
      </c>
      <c r="L144" s="6">
        <f>+POR!H142-POR!M142</f>
        <v>3415</v>
      </c>
      <c r="M144" s="6">
        <f>+POR!B142-POR!G142</f>
        <v>12585</v>
      </c>
    </row>
    <row r="145" spans="1:13">
      <c r="A145" s="5" t="s">
        <v>145</v>
      </c>
      <c r="B145" s="9">
        <f t="shared" si="18"/>
        <v>0.50642230327665383</v>
      </c>
      <c r="C145" s="9">
        <f t="shared" si="14"/>
        <v>3.3923731476323153</v>
      </c>
      <c r="D145" s="9">
        <f t="shared" si="15"/>
        <v>1.8686005173326246</v>
      </c>
      <c r="E145" s="9">
        <f t="shared" si="16"/>
        <v>2.7060262665956452</v>
      </c>
      <c r="F145" s="9">
        <f t="shared" si="17"/>
        <v>2.3173227753513235</v>
      </c>
      <c r="H145" s="7">
        <f>+POW!E143</f>
        <v>2995</v>
      </c>
      <c r="I145" s="6">
        <f t="shared" si="19"/>
        <v>17935</v>
      </c>
      <c r="J145" s="6">
        <f>+POW!B143</f>
        <v>20930</v>
      </c>
      <c r="K145" s="6">
        <f t="shared" si="20"/>
        <v>34990</v>
      </c>
      <c r="L145" s="6">
        <f>+POR!H143-POR!M143</f>
        <v>55920</v>
      </c>
      <c r="M145" s="6">
        <f>+POR!B143-POR!G143</f>
        <v>63165</v>
      </c>
    </row>
    <row r="146" spans="1:13">
      <c r="A146" s="5" t="s">
        <v>146</v>
      </c>
      <c r="B146" s="9">
        <f t="shared" si="18"/>
        <v>0.9215859138843685</v>
      </c>
      <c r="C146" s="9">
        <f t="shared" si="14"/>
        <v>1.0223221768952662</v>
      </c>
      <c r="D146" s="9">
        <f t="shared" si="15"/>
        <v>0.96913375868125173</v>
      </c>
      <c r="E146" s="9">
        <f t="shared" si="16"/>
        <v>0.40344529840759902</v>
      </c>
      <c r="F146" s="9">
        <f t="shared" si="17"/>
        <v>0.66601792608056509</v>
      </c>
      <c r="H146" s="7">
        <f>+POW!E144</f>
        <v>4200</v>
      </c>
      <c r="I146" s="6">
        <f t="shared" si="19"/>
        <v>4165</v>
      </c>
      <c r="J146" s="6">
        <f>+POW!B144</f>
        <v>8365</v>
      </c>
      <c r="K146" s="6">
        <f t="shared" si="20"/>
        <v>4020</v>
      </c>
      <c r="L146" s="6">
        <f>+POR!H144-POR!M144</f>
        <v>12385</v>
      </c>
      <c r="M146" s="6">
        <f>+POR!B144-POR!G144</f>
        <v>48675</v>
      </c>
    </row>
    <row r="147" spans="1:13">
      <c r="A147" s="5" t="s">
        <v>147</v>
      </c>
      <c r="B147" s="9">
        <f t="shared" si="18"/>
        <v>0.23679104651000477</v>
      </c>
      <c r="C147" s="9">
        <f t="shared" si="14"/>
        <v>4.1823383976077599E-2</v>
      </c>
      <c r="D147" s="9">
        <f t="shared" si="15"/>
        <v>0.14476567370486693</v>
      </c>
      <c r="E147" s="9">
        <f t="shared" si="16"/>
        <v>3.1407642780538456</v>
      </c>
      <c r="F147" s="9">
        <f t="shared" si="17"/>
        <v>1.7501274146681254</v>
      </c>
      <c r="H147" s="7">
        <f>+POW!E145</f>
        <v>95</v>
      </c>
      <c r="I147" s="6">
        <f t="shared" si="19"/>
        <v>15</v>
      </c>
      <c r="J147" s="6">
        <f>+POW!B145</f>
        <v>110</v>
      </c>
      <c r="K147" s="6">
        <f t="shared" si="20"/>
        <v>2755</v>
      </c>
      <c r="L147" s="6">
        <f>+POR!H145-POR!M145</f>
        <v>2865</v>
      </c>
      <c r="M147" s="6">
        <f>+POR!B145-POR!G145</f>
        <v>4285</v>
      </c>
    </row>
    <row r="148" spans="1:13">
      <c r="A148" s="5" t="s">
        <v>148</v>
      </c>
      <c r="B148" s="9">
        <f t="shared" si="18"/>
        <v>3.2389757289665068E-2</v>
      </c>
      <c r="C148" s="9">
        <f t="shared" si="14"/>
        <v>0.15398657597863899</v>
      </c>
      <c r="D148" s="9">
        <f t="shared" si="15"/>
        <v>8.9783852424925564E-2</v>
      </c>
      <c r="E148" s="9">
        <f t="shared" si="16"/>
        <v>0.72960196747460704</v>
      </c>
      <c r="F148" s="9">
        <f t="shared" si="17"/>
        <v>0.43262096909947789</v>
      </c>
      <c r="H148" s="7">
        <f>+POW!E146</f>
        <v>20</v>
      </c>
      <c r="I148" s="6">
        <f t="shared" si="19"/>
        <v>85</v>
      </c>
      <c r="J148" s="6">
        <f>+POW!B146</f>
        <v>105</v>
      </c>
      <c r="K148" s="6">
        <f t="shared" si="20"/>
        <v>985</v>
      </c>
      <c r="L148" s="6">
        <f>+POR!H146-POR!M146</f>
        <v>1090</v>
      </c>
      <c r="M148" s="6">
        <f>+POR!B146-POR!G146</f>
        <v>6595</v>
      </c>
    </row>
    <row r="149" spans="1:13">
      <c r="A149" s="5" t="s">
        <v>149</v>
      </c>
      <c r="B149" s="9">
        <f t="shared" si="18"/>
        <v>0.11701767642324466</v>
      </c>
      <c r="C149" s="9">
        <f t="shared" si="14"/>
        <v>0.15469930972027904</v>
      </c>
      <c r="D149" s="9">
        <f t="shared" si="15"/>
        <v>0.13480353027715061</v>
      </c>
      <c r="E149" s="9">
        <f t="shared" si="16"/>
        <v>1.4401991958526605</v>
      </c>
      <c r="F149" s="9">
        <f t="shared" si="17"/>
        <v>0.83428057786061094</v>
      </c>
      <c r="H149" s="7">
        <f>+POW!E147</f>
        <v>55</v>
      </c>
      <c r="I149" s="6">
        <f t="shared" si="19"/>
        <v>65</v>
      </c>
      <c r="J149" s="6">
        <f>+POW!B147</f>
        <v>120</v>
      </c>
      <c r="K149" s="6">
        <f t="shared" si="20"/>
        <v>1480</v>
      </c>
      <c r="L149" s="6">
        <f>+POR!H147-POR!M147</f>
        <v>1600</v>
      </c>
      <c r="M149" s="6">
        <f>+POR!B147-POR!G147</f>
        <v>5020</v>
      </c>
    </row>
    <row r="150" spans="1:13">
      <c r="A150" s="5" t="s">
        <v>150</v>
      </c>
      <c r="B150" s="13">
        <f t="shared" si="18"/>
        <v>1.2132844287082529</v>
      </c>
      <c r="C150" s="13">
        <f t="shared" si="14"/>
        <v>1.7755991090578074</v>
      </c>
      <c r="D150" s="9">
        <f t="shared" si="15"/>
        <v>1.4786987924054373</v>
      </c>
      <c r="E150" s="9">
        <f t="shared" si="16"/>
        <v>0.65080450106290266</v>
      </c>
      <c r="F150" s="9">
        <f t="shared" si="17"/>
        <v>1.0350838257783093</v>
      </c>
      <c r="H150" s="7">
        <f>+POW!E148</f>
        <v>8045</v>
      </c>
      <c r="I150" s="6">
        <f t="shared" si="19"/>
        <v>10525</v>
      </c>
      <c r="J150" s="6">
        <f>+POW!B148</f>
        <v>18570</v>
      </c>
      <c r="K150" s="6">
        <f t="shared" si="20"/>
        <v>9435</v>
      </c>
      <c r="L150" s="6">
        <f>+POR!H148-POR!M148</f>
        <v>28005</v>
      </c>
      <c r="M150" s="6">
        <f>+POR!B148-POR!G148</f>
        <v>70820</v>
      </c>
    </row>
    <row r="151" spans="1:13">
      <c r="A151" s="5" t="s">
        <v>151</v>
      </c>
      <c r="B151" s="9">
        <f t="shared" si="18"/>
        <v>0.65175321933067742</v>
      </c>
      <c r="C151" s="9">
        <f t="shared" si="14"/>
        <v>1.384735964286363</v>
      </c>
      <c r="D151" s="9">
        <f t="shared" si="15"/>
        <v>0.99772346633275377</v>
      </c>
      <c r="E151" s="9">
        <f t="shared" si="16"/>
        <v>0.71726022752492191</v>
      </c>
      <c r="F151" s="9">
        <f t="shared" si="17"/>
        <v>0.84744136917985069</v>
      </c>
      <c r="H151" s="7">
        <f>+POW!E149</f>
        <v>2930</v>
      </c>
      <c r="I151" s="6">
        <f t="shared" si="19"/>
        <v>5565</v>
      </c>
      <c r="J151" s="6">
        <f>+POW!B149</f>
        <v>8495</v>
      </c>
      <c r="K151" s="6">
        <f t="shared" si="20"/>
        <v>7050</v>
      </c>
      <c r="L151" s="6">
        <f>+POR!H149-POR!M149</f>
        <v>15545</v>
      </c>
      <c r="M151" s="6">
        <f>+POR!B149-POR!G149</f>
        <v>48015</v>
      </c>
    </row>
    <row r="152" spans="1:13">
      <c r="A152" s="5" t="s">
        <v>152</v>
      </c>
      <c r="B152" s="9">
        <f t="shared" si="18"/>
        <v>2.487006993364977</v>
      </c>
      <c r="C152" s="9">
        <f t="shared" si="14"/>
        <v>2.7561296374303081</v>
      </c>
      <c r="D152" s="9">
        <f t="shared" si="15"/>
        <v>2.6140337593862752</v>
      </c>
      <c r="E152" s="9">
        <f t="shared" si="16"/>
        <v>0.58000270780790875</v>
      </c>
      <c r="F152" s="9">
        <f t="shared" si="17"/>
        <v>1.5241281681769878</v>
      </c>
      <c r="H152" s="7">
        <f>+POW!E150</f>
        <v>4295</v>
      </c>
      <c r="I152" s="6">
        <f t="shared" si="19"/>
        <v>4255</v>
      </c>
      <c r="J152" s="6">
        <f>+POW!B150</f>
        <v>8550</v>
      </c>
      <c r="K152" s="6">
        <f t="shared" si="20"/>
        <v>2190</v>
      </c>
      <c r="L152" s="6">
        <f>+POR!H150-POR!M150</f>
        <v>10740</v>
      </c>
      <c r="M152" s="6">
        <f>+POR!B150-POR!G150</f>
        <v>18445</v>
      </c>
    </row>
    <row r="153" spans="1:13">
      <c r="A153" s="5" t="s">
        <v>153</v>
      </c>
      <c r="B153" s="9">
        <f t="shared" si="18"/>
        <v>2.0064211735026314</v>
      </c>
      <c r="C153" s="9">
        <f t="shared" si="14"/>
        <v>1.9159868688238981</v>
      </c>
      <c r="D153" s="9">
        <f t="shared" si="15"/>
        <v>1.9637358866490455</v>
      </c>
      <c r="E153" s="9">
        <f t="shared" si="16"/>
        <v>0.22942153376860974</v>
      </c>
      <c r="F153" s="9">
        <f t="shared" si="17"/>
        <v>1.0344290755990779</v>
      </c>
      <c r="H153" s="7">
        <f>+POW!E151</f>
        <v>820</v>
      </c>
      <c r="I153" s="6">
        <f t="shared" si="19"/>
        <v>700</v>
      </c>
      <c r="J153" s="6">
        <f>+POW!B151</f>
        <v>1520</v>
      </c>
      <c r="K153" s="6">
        <f t="shared" si="20"/>
        <v>205</v>
      </c>
      <c r="L153" s="6">
        <f>+POR!H151-POR!M151</f>
        <v>1725</v>
      </c>
      <c r="M153" s="6">
        <f>+POR!B151-POR!G151</f>
        <v>4365</v>
      </c>
    </row>
    <row r="154" spans="1:13">
      <c r="A154" s="5" t="s">
        <v>154</v>
      </c>
      <c r="B154" s="9">
        <f t="shared" si="18"/>
        <v>0.94278226370935236</v>
      </c>
      <c r="C154" s="9">
        <f t="shared" si="14"/>
        <v>1.4221286839840521</v>
      </c>
      <c r="D154" s="9">
        <f t="shared" si="15"/>
        <v>1.1690353379642249</v>
      </c>
      <c r="E154" s="9">
        <f t="shared" si="16"/>
        <v>1.0403398343671864</v>
      </c>
      <c r="F154" s="9">
        <f t="shared" si="17"/>
        <v>1.1000757471924596</v>
      </c>
      <c r="H154" s="7">
        <f>+POW!E152</f>
        <v>5065</v>
      </c>
      <c r="I154" s="6">
        <f t="shared" si="19"/>
        <v>6830</v>
      </c>
      <c r="J154" s="6">
        <f>+POW!B152</f>
        <v>11895</v>
      </c>
      <c r="K154" s="6">
        <f t="shared" si="20"/>
        <v>12220</v>
      </c>
      <c r="L154" s="6">
        <f>+POR!H152-POR!M152</f>
        <v>24115</v>
      </c>
      <c r="M154" s="6">
        <f>+POR!B152-POR!G152</f>
        <v>57380</v>
      </c>
    </row>
    <row r="155" spans="1:13">
      <c r="A155" s="5" t="s">
        <v>155</v>
      </c>
      <c r="B155" s="13">
        <f t="shared" si="18"/>
        <v>0.86941680562602652</v>
      </c>
      <c r="C155" s="13">
        <f t="shared" si="14"/>
        <v>1.3809591914766224</v>
      </c>
      <c r="D155" s="9">
        <f t="shared" si="15"/>
        <v>1.1108664806732362</v>
      </c>
      <c r="E155" s="13">
        <f t="shared" si="16"/>
        <v>1.0316236911540664</v>
      </c>
      <c r="F155" s="9">
        <f t="shared" si="17"/>
        <v>1.068405398629801</v>
      </c>
      <c r="H155" s="14">
        <f>+POW!E153</f>
        <v>1405</v>
      </c>
      <c r="I155" s="6">
        <f t="shared" si="19"/>
        <v>1995</v>
      </c>
      <c r="J155" s="6">
        <f>+POW!B153</f>
        <v>3400</v>
      </c>
      <c r="K155" s="6">
        <f t="shared" si="20"/>
        <v>3645</v>
      </c>
      <c r="L155" s="6">
        <f>+POR!H153-POR!M153</f>
        <v>7045</v>
      </c>
      <c r="M155" s="6">
        <f>+POR!B153-POR!G153</f>
        <v>17260</v>
      </c>
    </row>
    <row r="156" spans="1:13">
      <c r="A156" s="5" t="s">
        <v>156</v>
      </c>
      <c r="B156" s="9">
        <f t="shared" si="18"/>
        <v>0.97434477134938746</v>
      </c>
      <c r="C156" s="9">
        <f t="shared" si="14"/>
        <v>1.4383512090895458</v>
      </c>
      <c r="D156" s="9">
        <f t="shared" si="15"/>
        <v>1.1933573238007027</v>
      </c>
      <c r="E156" s="9">
        <f t="shared" si="16"/>
        <v>1.0440896008641565</v>
      </c>
      <c r="F156" s="9">
        <f t="shared" si="17"/>
        <v>1.1133744121881302</v>
      </c>
      <c r="H156" s="7">
        <f>+POW!E154</f>
        <v>3660</v>
      </c>
      <c r="I156" s="6">
        <f t="shared" si="19"/>
        <v>4830</v>
      </c>
      <c r="J156" s="6">
        <f>+POW!B154</f>
        <v>8490</v>
      </c>
      <c r="K156" s="6">
        <f t="shared" si="20"/>
        <v>8575</v>
      </c>
      <c r="L156" s="6">
        <f>+POR!H154-POR!M154</f>
        <v>17065</v>
      </c>
      <c r="M156" s="6">
        <f>+POR!B154-POR!G154</f>
        <v>40120</v>
      </c>
    </row>
    <row r="157" spans="1:13" ht="24.6" customHeight="1">
      <c r="A157" s="5" t="s">
        <v>157</v>
      </c>
      <c r="B157" s="13">
        <f t="shared" si="18"/>
        <v>0.88245523585961927</v>
      </c>
      <c r="C157" s="13">
        <f t="shared" si="14"/>
        <v>2.0429718474262377</v>
      </c>
      <c r="D157" s="13">
        <f t="shared" si="15"/>
        <v>1.4302228627469202</v>
      </c>
      <c r="E157" s="9">
        <f t="shared" si="16"/>
        <v>0.80945368618155289</v>
      </c>
      <c r="F157" s="9">
        <f t="shared" si="17"/>
        <v>1.0975928392947378</v>
      </c>
      <c r="H157" s="7">
        <f>+POW!E155</f>
        <v>52525</v>
      </c>
      <c r="I157" s="6">
        <f t="shared" si="19"/>
        <v>108705</v>
      </c>
      <c r="J157" s="6">
        <f>+POW!B155</f>
        <v>161230</v>
      </c>
      <c r="K157" s="6">
        <f t="shared" si="20"/>
        <v>105340</v>
      </c>
      <c r="L157" s="6">
        <f>+POR!H155-POR!M155</f>
        <v>266570</v>
      </c>
      <c r="M157" s="6">
        <f>+POR!B155-POR!G155</f>
        <v>635720</v>
      </c>
    </row>
    <row r="158" spans="1:13">
      <c r="A158" s="5" t="s">
        <v>158</v>
      </c>
      <c r="B158" s="9">
        <f t="shared" si="18"/>
        <v>0.41567438787633948</v>
      </c>
      <c r="C158" s="9">
        <f t="shared" si="14"/>
        <v>1.1107989354251788</v>
      </c>
      <c r="D158" s="9">
        <f t="shared" si="15"/>
        <v>0.74377544218863179</v>
      </c>
      <c r="E158" s="9">
        <f t="shared" si="16"/>
        <v>1.061497291891345</v>
      </c>
      <c r="F158" s="9">
        <f t="shared" si="17"/>
        <v>0.91402201741747724</v>
      </c>
      <c r="H158" s="7">
        <f>+POW!E156</f>
        <v>360</v>
      </c>
      <c r="I158" s="6">
        <f t="shared" si="19"/>
        <v>860</v>
      </c>
      <c r="J158" s="6">
        <f>+POW!B156</f>
        <v>1220</v>
      </c>
      <c r="K158" s="6">
        <f t="shared" si="20"/>
        <v>2010</v>
      </c>
      <c r="L158" s="6">
        <f>+POR!H156-POR!M156</f>
        <v>3230</v>
      </c>
      <c r="M158" s="6">
        <f>+POR!B156-POR!G156</f>
        <v>9250</v>
      </c>
    </row>
    <row r="159" spans="1:13">
      <c r="A159" s="5" t="s">
        <v>159</v>
      </c>
      <c r="B159" s="9">
        <f t="shared" si="18"/>
        <v>0.40967968401132415</v>
      </c>
      <c r="C159" s="9">
        <f t="shared" si="14"/>
        <v>1.1231081166477108</v>
      </c>
      <c r="D159" s="9">
        <f t="shared" si="15"/>
        <v>0.74642023180203287</v>
      </c>
      <c r="E159" s="9">
        <f t="shared" si="16"/>
        <v>1.0556455915984573</v>
      </c>
      <c r="F159" s="9">
        <f t="shared" si="17"/>
        <v>0.91211408801150473</v>
      </c>
      <c r="H159" s="7">
        <f>+POW!E157</f>
        <v>355</v>
      </c>
      <c r="I159" s="6">
        <f t="shared" si="19"/>
        <v>870</v>
      </c>
      <c r="J159" s="6">
        <f>+POW!B157</f>
        <v>1225</v>
      </c>
      <c r="K159" s="6">
        <f t="shared" si="20"/>
        <v>2000</v>
      </c>
      <c r="L159" s="6">
        <f>+POR!H157-POR!M157</f>
        <v>3225</v>
      </c>
      <c r="M159" s="6">
        <f>+POR!B157-POR!G157</f>
        <v>9255</v>
      </c>
    </row>
    <row r="160" spans="1:13">
      <c r="A160" s="5" t="s">
        <v>160</v>
      </c>
      <c r="B160" s="9">
        <f t="shared" si="18"/>
        <v>0.20927545770152386</v>
      </c>
      <c r="C160" s="9">
        <f t="shared" si="14"/>
        <v>0.61451692208097497</v>
      </c>
      <c r="D160" s="9">
        <f t="shared" si="15"/>
        <v>0.40055075100371207</v>
      </c>
      <c r="E160" s="9">
        <f t="shared" si="16"/>
        <v>0.6734394647298857</v>
      </c>
      <c r="F160" s="9">
        <f t="shared" si="17"/>
        <v>0.54677415041409627</v>
      </c>
      <c r="H160" s="7">
        <f>+POW!E158</f>
        <v>280</v>
      </c>
      <c r="I160" s="6">
        <f t="shared" si="19"/>
        <v>735</v>
      </c>
      <c r="J160" s="6">
        <f>+POW!B158</f>
        <v>1015</v>
      </c>
      <c r="K160" s="6">
        <f t="shared" si="20"/>
        <v>1970</v>
      </c>
      <c r="L160" s="6">
        <f>+POR!H158-POR!M158</f>
        <v>2985</v>
      </c>
      <c r="M160" s="6">
        <f>+POR!B158-POR!G158</f>
        <v>14290</v>
      </c>
    </row>
    <row r="161" spans="1:13">
      <c r="A161" s="5" t="s">
        <v>161</v>
      </c>
      <c r="B161" s="9">
        <f t="shared" si="18"/>
        <v>0.2128635596423854</v>
      </c>
      <c r="C161" s="9">
        <f t="shared" si="14"/>
        <v>0.60573226221297005</v>
      </c>
      <c r="D161" s="9">
        <f t="shared" si="15"/>
        <v>0.39829886900420108</v>
      </c>
      <c r="E161" s="9">
        <f t="shared" si="16"/>
        <v>0.67467656999060666</v>
      </c>
      <c r="F161" s="9">
        <f t="shared" si="17"/>
        <v>0.5463917908683521</v>
      </c>
      <c r="H161" s="7">
        <f>+POW!E159</f>
        <v>285</v>
      </c>
      <c r="I161" s="6">
        <f t="shared" si="19"/>
        <v>725</v>
      </c>
      <c r="J161" s="6">
        <f>+POW!B159</f>
        <v>1010</v>
      </c>
      <c r="K161" s="6">
        <f t="shared" si="20"/>
        <v>1975</v>
      </c>
      <c r="L161" s="6">
        <f>+POR!H159-POR!M159</f>
        <v>2985</v>
      </c>
      <c r="M161" s="6">
        <f>+POR!B159-POR!G159</f>
        <v>14300</v>
      </c>
    </row>
    <row r="162" spans="1:13">
      <c r="A162" s="5" t="s">
        <v>162</v>
      </c>
      <c r="B162" s="9">
        <f t="shared" si="18"/>
        <v>1.184896174994188</v>
      </c>
      <c r="C162" s="9">
        <f t="shared" si="14"/>
        <v>1.7163004133304958</v>
      </c>
      <c r="D162" s="9">
        <f t="shared" si="15"/>
        <v>1.4357207092146735</v>
      </c>
      <c r="E162" s="9">
        <f t="shared" si="16"/>
        <v>0.61286861131521753</v>
      </c>
      <c r="F162" s="9">
        <f t="shared" si="17"/>
        <v>0.99480752770597114</v>
      </c>
      <c r="H162" s="7">
        <f>+POW!E160</f>
        <v>9360</v>
      </c>
      <c r="I162" s="6">
        <f t="shared" si="19"/>
        <v>12120</v>
      </c>
      <c r="J162" s="6">
        <f>+POW!B160</f>
        <v>21480</v>
      </c>
      <c r="K162" s="6">
        <f t="shared" si="20"/>
        <v>10585</v>
      </c>
      <c r="L162" s="6">
        <f>+POR!H160-POR!M160</f>
        <v>32065</v>
      </c>
      <c r="M162" s="6">
        <f>+POR!B160-POR!G160</f>
        <v>84370</v>
      </c>
    </row>
    <row r="163" spans="1:13">
      <c r="A163" s="5" t="s">
        <v>163</v>
      </c>
      <c r="B163" s="9">
        <f t="shared" si="18"/>
        <v>1.2259989287218878</v>
      </c>
      <c r="C163" s="9">
        <f t="shared" si="14"/>
        <v>1.8183396859198175</v>
      </c>
      <c r="D163" s="9">
        <f t="shared" si="15"/>
        <v>1.5055856986526783</v>
      </c>
      <c r="E163" s="9">
        <f t="shared" si="16"/>
        <v>0.59606305752199584</v>
      </c>
      <c r="F163" s="9">
        <f t="shared" si="17"/>
        <v>1.0182313826354548</v>
      </c>
      <c r="H163" s="7">
        <f>+POW!E161</f>
        <v>8255</v>
      </c>
      <c r="I163" s="6">
        <f t="shared" si="19"/>
        <v>10945</v>
      </c>
      <c r="J163" s="6">
        <f>+POW!B161</f>
        <v>19200</v>
      </c>
      <c r="K163" s="6">
        <f t="shared" si="20"/>
        <v>8775</v>
      </c>
      <c r="L163" s="6">
        <f>+POR!H161-POR!M161</f>
        <v>27975</v>
      </c>
      <c r="M163" s="6">
        <f>+POR!B161-POR!G161</f>
        <v>71915</v>
      </c>
    </row>
    <row r="164" spans="1:13">
      <c r="A164" s="5" t="s">
        <v>164</v>
      </c>
      <c r="B164" s="9">
        <f t="shared" si="18"/>
        <v>0.96414445088378953</v>
      </c>
      <c r="C164" s="9">
        <f t="shared" si="14"/>
        <v>1.0002857143876256</v>
      </c>
      <c r="D164" s="9">
        <f t="shared" si="15"/>
        <v>0.98120324516979318</v>
      </c>
      <c r="E164" s="9">
        <f t="shared" si="16"/>
        <v>0.75856875198337603</v>
      </c>
      <c r="F164" s="9">
        <f t="shared" si="17"/>
        <v>0.86190782992447024</v>
      </c>
      <c r="H164" s="7">
        <f>+POW!E162</f>
        <v>965</v>
      </c>
      <c r="I164" s="6">
        <f t="shared" si="19"/>
        <v>895</v>
      </c>
      <c r="J164" s="6">
        <f>+POW!B162</f>
        <v>1860</v>
      </c>
      <c r="K164" s="6">
        <f t="shared" si="20"/>
        <v>1660</v>
      </c>
      <c r="L164" s="6">
        <f>+POR!H162-POR!M162</f>
        <v>3520</v>
      </c>
      <c r="M164" s="6">
        <f>+POR!B162-POR!G162</f>
        <v>10690</v>
      </c>
    </row>
    <row r="165" spans="1:13">
      <c r="A165" s="5" t="s">
        <v>165</v>
      </c>
      <c r="B165" s="9">
        <f t="shared" si="18"/>
        <v>0.84718025228180627</v>
      </c>
      <c r="C165" s="9">
        <f t="shared" si="14"/>
        <v>1.9292072557577096</v>
      </c>
      <c r="D165" s="9">
        <f t="shared" si="15"/>
        <v>1.3579005280750749</v>
      </c>
      <c r="E165" s="9">
        <f t="shared" si="16"/>
        <v>0.4013172784094447</v>
      </c>
      <c r="F165" s="9">
        <f t="shared" si="17"/>
        <v>0.84532947786485568</v>
      </c>
      <c r="H165" s="7">
        <f>+POW!E163</f>
        <v>140</v>
      </c>
      <c r="I165" s="6">
        <f t="shared" si="19"/>
        <v>285</v>
      </c>
      <c r="J165" s="6">
        <f>+POW!B163</f>
        <v>425</v>
      </c>
      <c r="K165" s="6">
        <f t="shared" si="20"/>
        <v>145</v>
      </c>
      <c r="L165" s="6">
        <f>+POR!H163-POR!M163</f>
        <v>570</v>
      </c>
      <c r="M165" s="6">
        <f>+POR!B163-POR!G163</f>
        <v>1765</v>
      </c>
    </row>
    <row r="166" spans="1:13">
      <c r="A166" s="5" t="s">
        <v>166</v>
      </c>
      <c r="B166" s="9">
        <f t="shared" si="18"/>
        <v>1.5584328513368442</v>
      </c>
      <c r="C166" s="9">
        <f t="shared" si="14"/>
        <v>2.6507756761685357</v>
      </c>
      <c r="D166" s="9">
        <f t="shared" si="15"/>
        <v>2.0740222284657888</v>
      </c>
      <c r="E166" s="9">
        <f t="shared" si="16"/>
        <v>0.50349191251668501</v>
      </c>
      <c r="F166" s="9">
        <f t="shared" si="17"/>
        <v>1.2324766821535291</v>
      </c>
      <c r="H166" s="7">
        <f>+POW!E164</f>
        <v>13265</v>
      </c>
      <c r="I166" s="6">
        <f t="shared" si="19"/>
        <v>20170</v>
      </c>
      <c r="J166" s="6">
        <f>+POW!B164</f>
        <v>33435</v>
      </c>
      <c r="K166" s="6">
        <f t="shared" si="20"/>
        <v>9370</v>
      </c>
      <c r="L166" s="6">
        <f>+POR!H164-POR!M164</f>
        <v>42805</v>
      </c>
      <c r="M166" s="6">
        <f>+POR!B164-POR!G164</f>
        <v>90910</v>
      </c>
    </row>
    <row r="167" spans="1:13">
      <c r="A167" s="5" t="s">
        <v>167</v>
      </c>
      <c r="B167" s="9">
        <f t="shared" si="18"/>
        <v>1.4194212650436517</v>
      </c>
      <c r="C167" s="9">
        <f t="shared" si="14"/>
        <v>2.0195783048835323</v>
      </c>
      <c r="D167" s="9">
        <f t="shared" si="15"/>
        <v>1.7026973458823511</v>
      </c>
      <c r="E167" s="9">
        <f t="shared" si="16"/>
        <v>0.35421659880226136</v>
      </c>
      <c r="F167" s="9">
        <f t="shared" si="17"/>
        <v>0.98013379173198723</v>
      </c>
      <c r="H167" s="7">
        <f>+POW!E165</f>
        <v>2850</v>
      </c>
      <c r="I167" s="6">
        <f t="shared" si="19"/>
        <v>3625</v>
      </c>
      <c r="J167" s="6">
        <f>+POW!B165</f>
        <v>6475</v>
      </c>
      <c r="K167" s="6">
        <f t="shared" si="20"/>
        <v>1555</v>
      </c>
      <c r="L167" s="6">
        <f>+POR!H165-POR!M165</f>
        <v>8030</v>
      </c>
      <c r="M167" s="6">
        <f>+POR!B165-POR!G165</f>
        <v>21445</v>
      </c>
    </row>
    <row r="168" spans="1:13">
      <c r="A168" s="5" t="s">
        <v>168</v>
      </c>
      <c r="B168" s="9">
        <f t="shared" si="18"/>
        <v>1.3268747235699871</v>
      </c>
      <c r="C168" s="9">
        <f t="shared" si="14"/>
        <v>4.2054631367540418</v>
      </c>
      <c r="D168" s="9">
        <f t="shared" si="15"/>
        <v>2.6855778460927584</v>
      </c>
      <c r="E168" s="9">
        <f t="shared" si="16"/>
        <v>0.53195551876327019</v>
      </c>
      <c r="F168" s="9">
        <f t="shared" si="17"/>
        <v>1.5315910305580827</v>
      </c>
      <c r="H168" s="7">
        <f>+POW!E166</f>
        <v>810</v>
      </c>
      <c r="I168" s="6">
        <f t="shared" si="19"/>
        <v>2295</v>
      </c>
      <c r="J168" s="6">
        <f>+POW!B166</f>
        <v>3105</v>
      </c>
      <c r="K168" s="6">
        <f t="shared" si="20"/>
        <v>710</v>
      </c>
      <c r="L168" s="6">
        <f>+POR!H166-POR!M166</f>
        <v>3815</v>
      </c>
      <c r="M168" s="6">
        <f>+POR!B166-POR!G166</f>
        <v>6520</v>
      </c>
    </row>
    <row r="169" spans="1:13">
      <c r="A169" s="5" t="s">
        <v>169</v>
      </c>
      <c r="B169" s="9">
        <f t="shared" si="18"/>
        <v>1.8444479806160523</v>
      </c>
      <c r="C169" s="9">
        <f t="shared" si="14"/>
        <v>2.3190290433776384</v>
      </c>
      <c r="D169" s="9">
        <f t="shared" si="15"/>
        <v>2.0684517905775821</v>
      </c>
      <c r="E169" s="9">
        <f t="shared" si="16"/>
        <v>0.49268315638717158</v>
      </c>
      <c r="F169" s="9">
        <f t="shared" si="17"/>
        <v>1.2240993685613828</v>
      </c>
      <c r="H169" s="7">
        <f>+POW!E167</f>
        <v>1815</v>
      </c>
      <c r="I169" s="6">
        <f t="shared" si="19"/>
        <v>2040</v>
      </c>
      <c r="J169" s="6">
        <f>+POW!B167</f>
        <v>3855</v>
      </c>
      <c r="K169" s="6">
        <f t="shared" si="20"/>
        <v>1060</v>
      </c>
      <c r="L169" s="6">
        <f>+POR!H167-POR!M167</f>
        <v>4915</v>
      </c>
      <c r="M169" s="6">
        <f>+POR!B167-POR!G167</f>
        <v>10510</v>
      </c>
    </row>
    <row r="170" spans="1:13">
      <c r="A170" s="5" t="s">
        <v>170</v>
      </c>
      <c r="B170" s="9">
        <f t="shared" si="18"/>
        <v>1.3605575536679531</v>
      </c>
      <c r="C170" s="9">
        <f t="shared" si="14"/>
        <v>3.0471784381806781</v>
      </c>
      <c r="D170" s="9">
        <f t="shared" si="15"/>
        <v>2.1566481138202338</v>
      </c>
      <c r="E170" s="9">
        <f t="shared" si="16"/>
        <v>0.70090288786527533</v>
      </c>
      <c r="F170" s="9">
        <f t="shared" si="17"/>
        <v>1.3766084679587076</v>
      </c>
      <c r="H170" s="7">
        <f>+POW!E168</f>
        <v>2335</v>
      </c>
      <c r="I170" s="6">
        <f t="shared" si="19"/>
        <v>4675</v>
      </c>
      <c r="J170" s="6">
        <f>+POW!B168</f>
        <v>7010</v>
      </c>
      <c r="K170" s="6">
        <f t="shared" si="20"/>
        <v>2630</v>
      </c>
      <c r="L170" s="6">
        <f>+POR!H168-POR!M168</f>
        <v>9640</v>
      </c>
      <c r="M170" s="6">
        <f>+POR!B168-POR!G168</f>
        <v>18330</v>
      </c>
    </row>
    <row r="171" spans="1:13">
      <c r="A171" s="5" t="s">
        <v>171</v>
      </c>
      <c r="B171" s="9">
        <f t="shared" si="18"/>
        <v>1.7083198960119277</v>
      </c>
      <c r="C171" s="9">
        <f t="shared" si="14"/>
        <v>2.6396353702643913</v>
      </c>
      <c r="D171" s="9">
        <f t="shared" si="15"/>
        <v>2.1479038383098605</v>
      </c>
      <c r="E171" s="9">
        <f t="shared" si="16"/>
        <v>0.48842838044760434</v>
      </c>
      <c r="F171" s="9">
        <f t="shared" si="17"/>
        <v>1.2586983472751132</v>
      </c>
      <c r="H171" s="7">
        <f>+POW!E169</f>
        <v>5455</v>
      </c>
      <c r="I171" s="6">
        <f t="shared" si="19"/>
        <v>7535</v>
      </c>
      <c r="J171" s="6">
        <f>+POW!B169</f>
        <v>12990</v>
      </c>
      <c r="K171" s="6">
        <f t="shared" si="20"/>
        <v>3410</v>
      </c>
      <c r="L171" s="6">
        <f>+POR!H169-POR!M169</f>
        <v>16400</v>
      </c>
      <c r="M171" s="6">
        <f>+POR!B169-POR!G169</f>
        <v>34105</v>
      </c>
    </row>
    <row r="172" spans="1:13">
      <c r="A172" s="5" t="s">
        <v>172</v>
      </c>
      <c r="B172" s="9">
        <f t="shared" si="18"/>
        <v>0.60843810335348392</v>
      </c>
      <c r="C172" s="9">
        <f t="shared" si="14"/>
        <v>1.6892908102147901</v>
      </c>
      <c r="D172" s="9">
        <f t="shared" si="15"/>
        <v>1.1186041073134769</v>
      </c>
      <c r="E172" s="9">
        <f t="shared" si="16"/>
        <v>1.0446787003878015</v>
      </c>
      <c r="F172" s="9">
        <f t="shared" si="17"/>
        <v>1.0789922664430078</v>
      </c>
      <c r="H172" s="7">
        <f>+POW!E170</f>
        <v>2500</v>
      </c>
      <c r="I172" s="6">
        <f t="shared" si="19"/>
        <v>6205</v>
      </c>
      <c r="J172" s="6">
        <f>+POW!B170</f>
        <v>8705</v>
      </c>
      <c r="K172" s="6">
        <f t="shared" si="20"/>
        <v>9385</v>
      </c>
      <c r="L172" s="6">
        <f>+POR!H170-POR!M170</f>
        <v>18090</v>
      </c>
      <c r="M172" s="6">
        <f>+POR!B170-POR!G170</f>
        <v>43885</v>
      </c>
    </row>
    <row r="173" spans="1:13">
      <c r="A173" s="5" t="s">
        <v>173</v>
      </c>
      <c r="B173" s="9">
        <f t="shared" si="18"/>
        <v>0.68505843668645461</v>
      </c>
      <c r="C173" s="9">
        <f t="shared" si="14"/>
        <v>1.8701543670977947</v>
      </c>
      <c r="D173" s="9">
        <f t="shared" si="15"/>
        <v>1.24442758225939</v>
      </c>
      <c r="E173" s="9">
        <f t="shared" si="16"/>
        <v>0.96271352118553122</v>
      </c>
      <c r="F173" s="9">
        <f t="shared" si="17"/>
        <v>1.0934752504115477</v>
      </c>
      <c r="H173" s="7">
        <f>+POW!E171</f>
        <v>965</v>
      </c>
      <c r="I173" s="6">
        <f t="shared" si="19"/>
        <v>2355</v>
      </c>
      <c r="J173" s="6">
        <f>+POW!B171</f>
        <v>3320</v>
      </c>
      <c r="K173" s="6">
        <f t="shared" si="20"/>
        <v>2965</v>
      </c>
      <c r="L173" s="6">
        <f>+POR!H171-POR!M171</f>
        <v>6285</v>
      </c>
      <c r="M173" s="6">
        <f>+POR!B171-POR!G171</f>
        <v>15045</v>
      </c>
    </row>
    <row r="174" spans="1:13">
      <c r="A174" s="5" t="s">
        <v>174</v>
      </c>
      <c r="B174" s="9">
        <f t="shared" si="18"/>
        <v>0.62250998390133527</v>
      </c>
      <c r="C174" s="9">
        <f t="shared" si="14"/>
        <v>1.6652038757804695</v>
      </c>
      <c r="D174" s="9">
        <f t="shared" si="15"/>
        <v>1.1146649026952147</v>
      </c>
      <c r="E174" s="9">
        <f t="shared" si="16"/>
        <v>1.0779376163426797</v>
      </c>
      <c r="F174" s="9">
        <f t="shared" si="17"/>
        <v>1.094985127052404</v>
      </c>
      <c r="H174" s="7">
        <f>+POW!E172</f>
        <v>1495</v>
      </c>
      <c r="I174" s="6">
        <f t="shared" si="19"/>
        <v>3575</v>
      </c>
      <c r="J174" s="6">
        <f>+POW!B172</f>
        <v>5070</v>
      </c>
      <c r="K174" s="6">
        <f t="shared" si="20"/>
        <v>5660</v>
      </c>
      <c r="L174" s="6">
        <f>+POR!H172-POR!M172</f>
        <v>10730</v>
      </c>
      <c r="M174" s="6">
        <f>+POR!B172-POR!G172</f>
        <v>25650</v>
      </c>
    </row>
    <row r="175" spans="1:13">
      <c r="A175" s="5" t="s">
        <v>175</v>
      </c>
      <c r="B175" s="9">
        <f t="shared" si="18"/>
        <v>0.11718441577408997</v>
      </c>
      <c r="C175" s="9">
        <f t="shared" si="14"/>
        <v>1.0674140458972907</v>
      </c>
      <c r="D175" s="9">
        <f t="shared" si="15"/>
        <v>0.56569590135113568</v>
      </c>
      <c r="E175" s="9">
        <f t="shared" si="16"/>
        <v>1.1867946648023331</v>
      </c>
      <c r="F175" s="9">
        <f t="shared" si="17"/>
        <v>0.89850252908346251</v>
      </c>
      <c r="H175" s="7">
        <f>+POW!E173</f>
        <v>35</v>
      </c>
      <c r="I175" s="6">
        <f t="shared" si="19"/>
        <v>285</v>
      </c>
      <c r="J175" s="6">
        <f>+POW!B173</f>
        <v>320</v>
      </c>
      <c r="K175" s="6">
        <f t="shared" si="20"/>
        <v>775</v>
      </c>
      <c r="L175" s="6">
        <f>+POR!H173-POR!M173</f>
        <v>1095</v>
      </c>
      <c r="M175" s="6">
        <f>+POR!B173-POR!G173</f>
        <v>3190</v>
      </c>
    </row>
    <row r="176" spans="1:13">
      <c r="A176" s="5" t="s">
        <v>176</v>
      </c>
      <c r="B176" s="9">
        <f t="shared" si="18"/>
        <v>0.5117023498490868</v>
      </c>
      <c r="C176" s="9">
        <f t="shared" si="14"/>
        <v>1.7698183776168599</v>
      </c>
      <c r="D176" s="9">
        <f t="shared" si="15"/>
        <v>1.1055372196049948</v>
      </c>
      <c r="E176" s="9">
        <f t="shared" si="16"/>
        <v>0.98495549372930014</v>
      </c>
      <c r="F176" s="9">
        <f t="shared" si="17"/>
        <v>1.0409252771631112</v>
      </c>
      <c r="H176" s="7">
        <f>+POW!E174</f>
        <v>5060</v>
      </c>
      <c r="I176" s="6">
        <f t="shared" si="19"/>
        <v>15645</v>
      </c>
      <c r="J176" s="6">
        <f>+POW!B174</f>
        <v>20705</v>
      </c>
      <c r="K176" s="6">
        <f t="shared" si="20"/>
        <v>21295</v>
      </c>
      <c r="L176" s="6">
        <f>+POR!H174-POR!M174</f>
        <v>42000</v>
      </c>
      <c r="M176" s="6">
        <f>+POR!B174-POR!G174</f>
        <v>105615</v>
      </c>
    </row>
    <row r="177" spans="1:13">
      <c r="A177" s="5" t="s">
        <v>177</v>
      </c>
      <c r="B177" s="9">
        <f t="shared" si="18"/>
        <v>0.46742182377786656</v>
      </c>
      <c r="C177" s="9">
        <f t="shared" si="14"/>
        <v>2.1462924811060966</v>
      </c>
      <c r="D177" s="9">
        <f t="shared" si="15"/>
        <v>1.2598542514136661</v>
      </c>
      <c r="E177" s="9">
        <f t="shared" si="16"/>
        <v>0.98899144053731725</v>
      </c>
      <c r="F177" s="9">
        <f t="shared" si="17"/>
        <v>1.114716402217256</v>
      </c>
      <c r="H177" s="7">
        <f>+POW!E175</f>
        <v>1765</v>
      </c>
      <c r="I177" s="6">
        <f t="shared" si="19"/>
        <v>7245</v>
      </c>
      <c r="J177" s="6">
        <f>+POW!B175</f>
        <v>9010</v>
      </c>
      <c r="K177" s="6">
        <f t="shared" si="20"/>
        <v>8165</v>
      </c>
      <c r="L177" s="6">
        <f>+POR!H175-POR!M175</f>
        <v>17175</v>
      </c>
      <c r="M177" s="6">
        <f>+POR!B175-POR!G175</f>
        <v>40330</v>
      </c>
    </row>
    <row r="178" spans="1:13">
      <c r="A178" s="5" t="s">
        <v>178</v>
      </c>
      <c r="B178" s="9">
        <f t="shared" si="18"/>
        <v>0.50734936631057115</v>
      </c>
      <c r="C178" s="9">
        <f t="shared" si="14"/>
        <v>1.6330388671063776</v>
      </c>
      <c r="D178" s="9">
        <f t="shared" si="15"/>
        <v>1.0386784832893272</v>
      </c>
      <c r="E178" s="9">
        <f t="shared" si="16"/>
        <v>1.2365951515325337</v>
      </c>
      <c r="F178" s="9">
        <f t="shared" si="17"/>
        <v>1.1447292159683575</v>
      </c>
      <c r="H178" s="7">
        <f>+POW!E176</f>
        <v>775</v>
      </c>
      <c r="I178" s="6">
        <f t="shared" si="19"/>
        <v>2230</v>
      </c>
      <c r="J178" s="6">
        <f>+POW!B176</f>
        <v>3005</v>
      </c>
      <c r="K178" s="6">
        <f t="shared" si="20"/>
        <v>4130</v>
      </c>
      <c r="L178" s="6">
        <f>+POR!H176-POR!M176</f>
        <v>7135</v>
      </c>
      <c r="M178" s="6">
        <f>+POR!B176-POR!G176</f>
        <v>16315</v>
      </c>
    </row>
    <row r="179" spans="1:13">
      <c r="A179" s="5" t="s">
        <v>179</v>
      </c>
      <c r="B179" s="9">
        <f t="shared" si="18"/>
        <v>0.54852999801228608</v>
      </c>
      <c r="C179" s="9">
        <f t="shared" si="14"/>
        <v>1.5053372079263885</v>
      </c>
      <c r="D179" s="9">
        <f t="shared" si="15"/>
        <v>1.000146122710232</v>
      </c>
      <c r="E179" s="9">
        <f t="shared" si="16"/>
        <v>0.89829333828818392</v>
      </c>
      <c r="F179" s="9">
        <f t="shared" si="17"/>
        <v>0.94556980779326782</v>
      </c>
      <c r="H179" s="7">
        <f>+POW!E177</f>
        <v>2515</v>
      </c>
      <c r="I179" s="6">
        <f t="shared" si="19"/>
        <v>6170</v>
      </c>
      <c r="J179" s="6">
        <f>+POW!B177</f>
        <v>8685</v>
      </c>
      <c r="K179" s="6">
        <f t="shared" si="20"/>
        <v>9005</v>
      </c>
      <c r="L179" s="6">
        <f>+POR!H177-POR!M177</f>
        <v>17690</v>
      </c>
      <c r="M179" s="6">
        <f>+POR!B177-POR!G177</f>
        <v>48970</v>
      </c>
    </row>
    <row r="180" spans="1:13">
      <c r="A180" s="5" t="s">
        <v>180</v>
      </c>
      <c r="B180" s="9">
        <f t="shared" si="18"/>
        <v>0.73668667759055095</v>
      </c>
      <c r="C180" s="9">
        <f t="shared" si="14"/>
        <v>2.3673028370438294</v>
      </c>
      <c r="D180" s="9">
        <f t="shared" si="15"/>
        <v>1.5063428247973105</v>
      </c>
      <c r="E180" s="9">
        <f t="shared" si="16"/>
        <v>0.88853965328691797</v>
      </c>
      <c r="F180" s="9">
        <f t="shared" si="17"/>
        <v>1.1753020914842653</v>
      </c>
      <c r="H180" s="7">
        <f>+POW!E178</f>
        <v>12840</v>
      </c>
      <c r="I180" s="6">
        <f t="shared" si="19"/>
        <v>36885</v>
      </c>
      <c r="J180" s="6">
        <f>+POW!B178</f>
        <v>49725</v>
      </c>
      <c r="K180" s="6">
        <f t="shared" si="20"/>
        <v>33860</v>
      </c>
      <c r="L180" s="6">
        <f>+POR!H178-POR!M178</f>
        <v>83585</v>
      </c>
      <c r="M180" s="6">
        <f>+POR!B178-POR!G178</f>
        <v>186155</v>
      </c>
    </row>
    <row r="181" spans="1:13">
      <c r="A181" s="5" t="s">
        <v>181</v>
      </c>
      <c r="B181" s="9">
        <f t="shared" si="18"/>
        <v>3.6027521352020121E-2</v>
      </c>
      <c r="C181" s="9">
        <f t="shared" si="14"/>
        <v>0.43965213207603182</v>
      </c>
      <c r="D181" s="9">
        <f t="shared" si="15"/>
        <v>0.22653965445379681</v>
      </c>
      <c r="E181" s="9">
        <f t="shared" si="16"/>
        <v>1.2763017414301825</v>
      </c>
      <c r="F181" s="9">
        <f t="shared" si="17"/>
        <v>0.78903921273107214</v>
      </c>
      <c r="H181" s="7">
        <f>+POW!E179</f>
        <v>55</v>
      </c>
      <c r="I181" s="6">
        <f t="shared" si="19"/>
        <v>600</v>
      </c>
      <c r="J181" s="6">
        <f>+POW!B179</f>
        <v>655</v>
      </c>
      <c r="K181" s="6">
        <f t="shared" si="20"/>
        <v>4260</v>
      </c>
      <c r="L181" s="6">
        <f>+POR!H179-POR!M179</f>
        <v>4915</v>
      </c>
      <c r="M181" s="6">
        <f>+POR!B179-POR!G179</f>
        <v>16305</v>
      </c>
    </row>
    <row r="182" spans="1:13">
      <c r="A182" s="5" t="s">
        <v>182</v>
      </c>
      <c r="B182" s="9">
        <f t="shared" si="18"/>
        <v>0.2809260112652231</v>
      </c>
      <c r="C182" s="9">
        <f t="shared" si="14"/>
        <v>1.450929800190897</v>
      </c>
      <c r="D182" s="9">
        <f t="shared" si="15"/>
        <v>0.83317161681826113</v>
      </c>
      <c r="E182" s="9">
        <f t="shared" si="16"/>
        <v>0.76645787856706415</v>
      </c>
      <c r="F182" s="9">
        <f t="shared" si="17"/>
        <v>0.79742404242699028</v>
      </c>
      <c r="H182" s="7">
        <f>+POW!E180</f>
        <v>1580</v>
      </c>
      <c r="I182" s="6">
        <f t="shared" si="19"/>
        <v>7295</v>
      </c>
      <c r="J182" s="6">
        <f>+POW!B180</f>
        <v>8875</v>
      </c>
      <c r="K182" s="6">
        <f t="shared" si="20"/>
        <v>9425</v>
      </c>
      <c r="L182" s="6">
        <f>+POR!H180-POR!M180</f>
        <v>18300</v>
      </c>
      <c r="M182" s="6">
        <f>+POR!B180-POR!G180</f>
        <v>60070</v>
      </c>
    </row>
    <row r="183" spans="1:13">
      <c r="A183" s="5" t="s">
        <v>183</v>
      </c>
      <c r="B183" s="9">
        <f t="shared" si="18"/>
        <v>1.3495979495201389</v>
      </c>
      <c r="C183" s="9">
        <f t="shared" si="14"/>
        <v>3.472418322939804</v>
      </c>
      <c r="D183" s="9">
        <f t="shared" si="15"/>
        <v>2.3515760915532686</v>
      </c>
      <c r="E183" s="9">
        <f t="shared" si="16"/>
        <v>0.9996879484647061</v>
      </c>
      <c r="F183" s="9">
        <f t="shared" si="17"/>
        <v>1.6271867344200954</v>
      </c>
      <c r="H183" s="7">
        <f>+POW!E181</f>
        <v>6965</v>
      </c>
      <c r="I183" s="6">
        <f t="shared" si="19"/>
        <v>16020</v>
      </c>
      <c r="J183" s="6">
        <f>+POW!B181</f>
        <v>22985</v>
      </c>
      <c r="K183" s="6">
        <f t="shared" si="20"/>
        <v>11280</v>
      </c>
      <c r="L183" s="6">
        <f>+POR!H181-POR!M181</f>
        <v>34265</v>
      </c>
      <c r="M183" s="6">
        <f>+POR!B181-POR!G181</f>
        <v>55120</v>
      </c>
    </row>
    <row r="184" spans="1:13">
      <c r="A184" s="5" t="s">
        <v>184</v>
      </c>
      <c r="B184" s="9">
        <f t="shared" si="18"/>
        <v>0.8295456567432743</v>
      </c>
      <c r="C184" s="9">
        <f t="shared" si="14"/>
        <v>2.8341403865161348</v>
      </c>
      <c r="D184" s="9">
        <f t="shared" si="15"/>
        <v>1.7757209092596293</v>
      </c>
      <c r="E184" s="9">
        <f t="shared" si="16"/>
        <v>0.79547159049646998</v>
      </c>
      <c r="F184" s="9">
        <f t="shared" si="17"/>
        <v>1.2504687443676421</v>
      </c>
      <c r="H184" s="7">
        <f>+POW!E182</f>
        <v>4245</v>
      </c>
      <c r="I184" s="6">
        <f t="shared" si="19"/>
        <v>12965</v>
      </c>
      <c r="J184" s="6">
        <f>+POW!B182</f>
        <v>17210</v>
      </c>
      <c r="K184" s="6">
        <f t="shared" si="20"/>
        <v>8900</v>
      </c>
      <c r="L184" s="6">
        <f>+POR!H182-POR!M182</f>
        <v>26110</v>
      </c>
      <c r="M184" s="6">
        <f>+POR!B182-POR!G182</f>
        <v>54655</v>
      </c>
    </row>
    <row r="185" spans="1:13">
      <c r="A185" s="5" t="s">
        <v>185</v>
      </c>
      <c r="B185" s="9">
        <f t="shared" si="18"/>
        <v>0.9313736707000192</v>
      </c>
      <c r="C185" s="9">
        <f t="shared" si="14"/>
        <v>1.8462799075047531</v>
      </c>
      <c r="D185" s="9">
        <f t="shared" si="15"/>
        <v>1.3632123993868868</v>
      </c>
      <c r="E185" s="9">
        <f t="shared" si="16"/>
        <v>0.88060067071755321</v>
      </c>
      <c r="F185" s="9">
        <f t="shared" si="17"/>
        <v>1.1046120102474388</v>
      </c>
      <c r="H185" s="7">
        <f>+POW!E183</f>
        <v>6845</v>
      </c>
      <c r="I185" s="6">
        <f t="shared" si="19"/>
        <v>12130</v>
      </c>
      <c r="J185" s="6">
        <f>+POW!B183</f>
        <v>18975</v>
      </c>
      <c r="K185" s="6">
        <f t="shared" si="20"/>
        <v>14150</v>
      </c>
      <c r="L185" s="6">
        <f>+POR!H183-POR!M183</f>
        <v>33125</v>
      </c>
      <c r="M185" s="6">
        <f>+POR!B183-POR!G183</f>
        <v>78495</v>
      </c>
    </row>
    <row r="186" spans="1:13">
      <c r="A186" s="5" t="s">
        <v>186</v>
      </c>
      <c r="B186" s="9">
        <f t="shared" si="18"/>
        <v>0.67798618563831703</v>
      </c>
      <c r="C186" s="9">
        <f t="shared" si="14"/>
        <v>0.80853084417735255</v>
      </c>
      <c r="D186" s="9">
        <f t="shared" si="15"/>
        <v>0.73960369037546103</v>
      </c>
      <c r="E186" s="9">
        <f t="shared" si="16"/>
        <v>1.0149762252560244</v>
      </c>
      <c r="F186" s="9">
        <f t="shared" si="17"/>
        <v>0.88715800878122264</v>
      </c>
      <c r="H186" s="7">
        <f>+POW!E184</f>
        <v>1135</v>
      </c>
      <c r="I186" s="6">
        <f t="shared" si="19"/>
        <v>1210</v>
      </c>
      <c r="J186" s="6">
        <f>+POW!B184</f>
        <v>2345</v>
      </c>
      <c r="K186" s="6">
        <f t="shared" si="20"/>
        <v>3715</v>
      </c>
      <c r="L186" s="6">
        <f>+POR!H184-POR!M184</f>
        <v>6060</v>
      </c>
      <c r="M186" s="6">
        <f>+POR!B184-POR!G184</f>
        <v>17880</v>
      </c>
    </row>
    <row r="187" spans="1:13">
      <c r="A187" s="5" t="s">
        <v>187</v>
      </c>
      <c r="B187" s="9">
        <f t="shared" si="18"/>
        <v>0.76680674116789127</v>
      </c>
      <c r="C187" s="9">
        <f t="shared" si="14"/>
        <v>2.7759783037155317</v>
      </c>
      <c r="D187" s="9">
        <f t="shared" si="15"/>
        <v>1.7151422736860265</v>
      </c>
      <c r="E187" s="9">
        <f t="shared" si="16"/>
        <v>0.6937278071178975</v>
      </c>
      <c r="F187" s="9">
        <f t="shared" si="17"/>
        <v>1.1678323704321898</v>
      </c>
      <c r="H187" s="7">
        <f>+POW!E185</f>
        <v>910</v>
      </c>
      <c r="I187" s="6">
        <f t="shared" si="19"/>
        <v>2945</v>
      </c>
      <c r="J187" s="6">
        <f>+POW!B185</f>
        <v>3855</v>
      </c>
      <c r="K187" s="6">
        <f t="shared" si="20"/>
        <v>1800</v>
      </c>
      <c r="L187" s="6">
        <f>+POR!H185-POR!M185</f>
        <v>5655</v>
      </c>
      <c r="M187" s="6">
        <f>+POR!B185-POR!G185</f>
        <v>12675</v>
      </c>
    </row>
    <row r="188" spans="1:13">
      <c r="A188" s="5" t="s">
        <v>188</v>
      </c>
      <c r="B188" s="9">
        <f t="shared" si="18"/>
        <v>0.10741904779291579</v>
      </c>
      <c r="C188" s="9">
        <f t="shared" si="14"/>
        <v>0.6122545477685728</v>
      </c>
      <c r="D188" s="9">
        <f t="shared" si="15"/>
        <v>0.34570305082569402</v>
      </c>
      <c r="E188" s="9">
        <f t="shared" si="16"/>
        <v>1.4388290156608932</v>
      </c>
      <c r="F188" s="9">
        <f t="shared" si="17"/>
        <v>0.93143850459146871</v>
      </c>
      <c r="H188" s="7">
        <f>+POW!E186</f>
        <v>105</v>
      </c>
      <c r="I188" s="6">
        <f t="shared" si="19"/>
        <v>535</v>
      </c>
      <c r="J188" s="6">
        <f>+POW!B186</f>
        <v>640</v>
      </c>
      <c r="K188" s="6">
        <f t="shared" si="20"/>
        <v>3075</v>
      </c>
      <c r="L188" s="6">
        <f>+POR!H186-POR!M186</f>
        <v>3715</v>
      </c>
      <c r="M188" s="6">
        <f>+POR!B186-POR!G186</f>
        <v>10440</v>
      </c>
    </row>
    <row r="189" spans="1:13">
      <c r="A189" s="5" t="s">
        <v>189</v>
      </c>
      <c r="B189" s="9">
        <f t="shared" si="18"/>
        <v>1.3160833370755616</v>
      </c>
      <c r="C189" s="9">
        <f t="shared" si="14"/>
        <v>2.1825763878528455</v>
      </c>
      <c r="D189" s="9">
        <f t="shared" si="15"/>
        <v>1.7250708840076845</v>
      </c>
      <c r="E189" s="9">
        <f t="shared" si="16"/>
        <v>0.82714562267250824</v>
      </c>
      <c r="F189" s="9">
        <f t="shared" si="17"/>
        <v>1.2439308532014419</v>
      </c>
      <c r="H189" s="7">
        <f>+POW!E187</f>
        <v>1430</v>
      </c>
      <c r="I189" s="6">
        <f t="shared" si="19"/>
        <v>2120</v>
      </c>
      <c r="J189" s="6">
        <f>+POW!B187</f>
        <v>3550</v>
      </c>
      <c r="K189" s="6">
        <f t="shared" si="20"/>
        <v>1965</v>
      </c>
      <c r="L189" s="6">
        <f>+POR!H187-POR!M187</f>
        <v>5515</v>
      </c>
      <c r="M189" s="6">
        <f>+POR!B187-POR!G187</f>
        <v>11605</v>
      </c>
    </row>
    <row r="190" spans="1:13">
      <c r="A190" s="5" t="s">
        <v>190</v>
      </c>
      <c r="B190" s="9">
        <f t="shared" si="18"/>
        <v>1.3510510265362923</v>
      </c>
      <c r="C190" s="9">
        <f t="shared" si="14"/>
        <v>2.4504238284848334</v>
      </c>
      <c r="D190" s="9">
        <f t="shared" si="15"/>
        <v>1.8699585757999475</v>
      </c>
      <c r="E190" s="9">
        <f t="shared" si="16"/>
        <v>0.67831498302677062</v>
      </c>
      <c r="F190" s="9">
        <f t="shared" si="17"/>
        <v>1.231433901614476</v>
      </c>
      <c r="H190" s="7">
        <f>+POW!E188</f>
        <v>3275</v>
      </c>
      <c r="I190" s="6">
        <f t="shared" si="19"/>
        <v>5310</v>
      </c>
      <c r="J190" s="6">
        <f>+POW!B188</f>
        <v>8585</v>
      </c>
      <c r="K190" s="6">
        <f t="shared" si="20"/>
        <v>3595</v>
      </c>
      <c r="L190" s="6">
        <f>+POR!H188-POR!M188</f>
        <v>12180</v>
      </c>
      <c r="M190" s="6">
        <f>+POR!B188-POR!G188</f>
        <v>25890</v>
      </c>
    </row>
    <row r="191" spans="1:13">
      <c r="A191" s="5" t="s">
        <v>191</v>
      </c>
      <c r="B191" s="9">
        <f t="shared" si="18"/>
        <v>0.94557349602496132</v>
      </c>
      <c r="C191" s="9">
        <f t="shared" si="14"/>
        <v>2.070873097045717</v>
      </c>
      <c r="D191" s="9">
        <f t="shared" si="15"/>
        <v>1.4767185790378312</v>
      </c>
      <c r="E191" s="9">
        <f t="shared" si="16"/>
        <v>0.58272297594270006</v>
      </c>
      <c r="F191" s="9">
        <f t="shared" si="17"/>
        <v>0.99768419774172923</v>
      </c>
      <c r="H191" s="7">
        <f>+POW!E189</f>
        <v>2015</v>
      </c>
      <c r="I191" s="6">
        <f t="shared" si="19"/>
        <v>3945</v>
      </c>
      <c r="J191" s="6">
        <f>+POW!B189</f>
        <v>5960</v>
      </c>
      <c r="K191" s="6">
        <f t="shared" si="20"/>
        <v>2715</v>
      </c>
      <c r="L191" s="6">
        <f>+POR!H189-POR!M189</f>
        <v>8675</v>
      </c>
      <c r="M191" s="6">
        <f>+POR!B189-POR!G189</f>
        <v>22760</v>
      </c>
    </row>
    <row r="192" spans="1:13">
      <c r="A192" s="5" t="s">
        <v>192</v>
      </c>
      <c r="B192" s="9">
        <f t="shared" si="18"/>
        <v>0.94578126871140933</v>
      </c>
      <c r="C192" s="9">
        <f t="shared" si="14"/>
        <v>2.0739533914395234</v>
      </c>
      <c r="D192" s="9">
        <f t="shared" si="15"/>
        <v>1.4782821913418593</v>
      </c>
      <c r="E192" s="9">
        <f t="shared" si="16"/>
        <v>0.58285101878513967</v>
      </c>
      <c r="F192" s="9">
        <f t="shared" si="17"/>
        <v>0.99847858128617661</v>
      </c>
      <c r="H192" s="7">
        <f>+POW!E190</f>
        <v>2015</v>
      </c>
      <c r="I192" s="6">
        <f t="shared" si="19"/>
        <v>3950</v>
      </c>
      <c r="J192" s="6">
        <f>+POW!B190</f>
        <v>5965</v>
      </c>
      <c r="K192" s="6">
        <f t="shared" si="20"/>
        <v>2715</v>
      </c>
      <c r="L192" s="6">
        <f>+POR!H190-POR!M190</f>
        <v>8680</v>
      </c>
      <c r="M192" s="6">
        <f>+POR!B190-POR!G190</f>
        <v>22755</v>
      </c>
    </row>
    <row r="193" spans="1:13" ht="24.6" customHeight="1">
      <c r="A193" s="5" t="s">
        <v>193</v>
      </c>
      <c r="B193" s="13">
        <f t="shared" si="18"/>
        <v>0.75960121831240823</v>
      </c>
      <c r="C193" s="13">
        <f t="shared" si="14"/>
        <v>1.0384828186056609</v>
      </c>
      <c r="D193" s="9">
        <f t="shared" si="15"/>
        <v>0.89123424351223635</v>
      </c>
      <c r="E193" s="13">
        <f t="shared" si="16"/>
        <v>1.0198448777887916</v>
      </c>
      <c r="F193" s="9">
        <f t="shared" si="17"/>
        <v>0.96014835830818246</v>
      </c>
      <c r="H193" s="7">
        <f>+POW!E191</f>
        <v>130155</v>
      </c>
      <c r="I193" s="6">
        <f t="shared" si="19"/>
        <v>159070</v>
      </c>
      <c r="J193" s="6">
        <f>+POW!B191</f>
        <v>289225</v>
      </c>
      <c r="K193" s="6">
        <f t="shared" si="20"/>
        <v>382065</v>
      </c>
      <c r="L193" s="6">
        <f>+POR!H191-POR!M191</f>
        <v>671290</v>
      </c>
      <c r="M193" s="6">
        <f>+POR!B191-POR!G191</f>
        <v>1830070</v>
      </c>
    </row>
    <row r="194" spans="1:13">
      <c r="A194" s="5" t="s">
        <v>194</v>
      </c>
      <c r="B194" s="9">
        <f t="shared" si="18"/>
        <v>0.45341324366172658</v>
      </c>
      <c r="C194" s="9">
        <f t="shared" si="14"/>
        <v>0.96940665004584048</v>
      </c>
      <c r="D194" s="9">
        <f t="shared" si="15"/>
        <v>0.69696381492237403</v>
      </c>
      <c r="E194" s="9">
        <f t="shared" si="16"/>
        <v>1.0424053287761319</v>
      </c>
      <c r="F194" s="9">
        <f t="shared" si="17"/>
        <v>0.88206356405985931</v>
      </c>
      <c r="H194" s="7">
        <f>+POW!E192</f>
        <v>8285</v>
      </c>
      <c r="I194" s="6">
        <f t="shared" si="19"/>
        <v>15835</v>
      </c>
      <c r="J194" s="6">
        <f>+POW!B192</f>
        <v>24120</v>
      </c>
      <c r="K194" s="6">
        <f t="shared" si="20"/>
        <v>41645</v>
      </c>
      <c r="L194" s="6">
        <f>+POR!H192-POR!M192</f>
        <v>65765</v>
      </c>
      <c r="M194" s="6">
        <f>+POR!B192-POR!G192</f>
        <v>195160</v>
      </c>
    </row>
    <row r="195" spans="1:13">
      <c r="A195" s="5" t="s">
        <v>195</v>
      </c>
      <c r="B195" s="9">
        <f t="shared" si="18"/>
        <v>0.53522609641207031</v>
      </c>
      <c r="C195" s="9">
        <f t="shared" si="14"/>
        <v>1.1343713409623117</v>
      </c>
      <c r="D195" s="9">
        <f t="shared" si="15"/>
        <v>0.81802460657304066</v>
      </c>
      <c r="E195" s="9">
        <f t="shared" si="16"/>
        <v>1.0699712824918268</v>
      </c>
      <c r="F195" s="9">
        <f t="shared" si="17"/>
        <v>0.95302652336157589</v>
      </c>
      <c r="H195" s="7">
        <f>+POW!E193</f>
        <v>7025</v>
      </c>
      <c r="I195" s="6">
        <f t="shared" si="19"/>
        <v>13310</v>
      </c>
      <c r="J195" s="6">
        <f>+POW!B193</f>
        <v>20335</v>
      </c>
      <c r="K195" s="6">
        <f t="shared" si="20"/>
        <v>30705</v>
      </c>
      <c r="L195" s="6">
        <f>+POR!H193-POR!M193</f>
        <v>51040</v>
      </c>
      <c r="M195" s="6">
        <f>+POR!B193-POR!G193</f>
        <v>140185</v>
      </c>
    </row>
    <row r="196" spans="1:13">
      <c r="A196" s="5" t="s">
        <v>196</v>
      </c>
      <c r="B196" s="9">
        <f t="shared" si="18"/>
        <v>0.13272991959665567</v>
      </c>
      <c r="C196" s="9">
        <f t="shared" si="14"/>
        <v>0.31906457313743597</v>
      </c>
      <c r="D196" s="9">
        <f t="shared" si="15"/>
        <v>0.22068048399152085</v>
      </c>
      <c r="E196" s="9">
        <f t="shared" si="16"/>
        <v>1.0681901056123162</v>
      </c>
      <c r="F196" s="9">
        <f t="shared" si="17"/>
        <v>0.67480603654461269</v>
      </c>
      <c r="H196" s="7">
        <f>+POW!E194</f>
        <v>235</v>
      </c>
      <c r="I196" s="6">
        <f t="shared" si="19"/>
        <v>505</v>
      </c>
      <c r="J196" s="6">
        <f>+POW!B194</f>
        <v>740</v>
      </c>
      <c r="K196" s="6">
        <f t="shared" si="20"/>
        <v>4135</v>
      </c>
      <c r="L196" s="6">
        <f>+POR!H194-POR!M194</f>
        <v>4875</v>
      </c>
      <c r="M196" s="6">
        <f>+POR!B194-POR!G194</f>
        <v>18910</v>
      </c>
    </row>
    <row r="197" spans="1:13">
      <c r="A197" s="5" t="s">
        <v>197</v>
      </c>
      <c r="B197" s="9">
        <f t="shared" si="18"/>
        <v>0.30346598830003418</v>
      </c>
      <c r="C197" s="9">
        <f t="shared" si="14"/>
        <v>0.66734044570117323</v>
      </c>
      <c r="D197" s="9">
        <f t="shared" si="15"/>
        <v>0.47521591934708712</v>
      </c>
      <c r="E197" s="9">
        <f t="shared" si="16"/>
        <v>0.92283506113528713</v>
      </c>
      <c r="F197" s="9">
        <f t="shared" si="17"/>
        <v>0.71506604601486368</v>
      </c>
      <c r="H197" s="7">
        <f>+POW!E195</f>
        <v>1025</v>
      </c>
      <c r="I197" s="6">
        <f t="shared" si="19"/>
        <v>2015</v>
      </c>
      <c r="J197" s="6">
        <f>+POW!B195</f>
        <v>3040</v>
      </c>
      <c r="K197" s="6">
        <f t="shared" si="20"/>
        <v>6815</v>
      </c>
      <c r="L197" s="6">
        <f>+POR!H195-POR!M195</f>
        <v>9855</v>
      </c>
      <c r="M197" s="6">
        <f>+POR!B195-POR!G195</f>
        <v>36075</v>
      </c>
    </row>
    <row r="198" spans="1:13">
      <c r="A198" s="5" t="s">
        <v>198</v>
      </c>
      <c r="B198" s="9">
        <f t="shared" si="18"/>
        <v>0.93276713439803227</v>
      </c>
      <c r="C198" s="9">
        <f t="shared" ref="C198:C261" si="21">+(I198/I$6)/($M198/$M$6)</f>
        <v>1.0678430395335659</v>
      </c>
      <c r="D198" s="9">
        <f t="shared" ref="D198:D261" si="22">+(J198/J$6)/($M198/$M$6)</f>
        <v>0.99652340231208103</v>
      </c>
      <c r="E198" s="9">
        <f t="shared" ref="E198:E261" si="23">+(K198/K$6)/($M198/$M$6)</f>
        <v>0.94966024750730205</v>
      </c>
      <c r="F198" s="9">
        <f t="shared" ref="F198:F261" si="24">+(L198/L$6)/($M198/$M$6)</f>
        <v>0.97141247079321325</v>
      </c>
      <c r="H198" s="7">
        <f>+POW!E196</f>
        <v>6195</v>
      </c>
      <c r="I198" s="6">
        <f t="shared" si="19"/>
        <v>6340</v>
      </c>
      <c r="J198" s="6">
        <f>+POW!B196</f>
        <v>12535</v>
      </c>
      <c r="K198" s="6">
        <f t="shared" si="20"/>
        <v>13790</v>
      </c>
      <c r="L198" s="6">
        <f>+POR!H196-POR!M196</f>
        <v>26325</v>
      </c>
      <c r="M198" s="6">
        <f>+POR!B196-POR!G196</f>
        <v>70935</v>
      </c>
    </row>
    <row r="199" spans="1:13">
      <c r="A199" s="5" t="s">
        <v>199</v>
      </c>
      <c r="B199" s="9">
        <f t="shared" ref="B199:B262" si="25">+(H199/H$6)/($M199/$M$6)</f>
        <v>0.9527734200579876</v>
      </c>
      <c r="C199" s="9">
        <f t="shared" si="21"/>
        <v>1.0128883059270319</v>
      </c>
      <c r="D199" s="9">
        <f t="shared" si="22"/>
        <v>0.98114784231518859</v>
      </c>
      <c r="E199" s="9">
        <f t="shared" si="23"/>
        <v>0.93892382161332499</v>
      </c>
      <c r="F199" s="9">
        <f t="shared" si="24"/>
        <v>0.95852272250170922</v>
      </c>
      <c r="H199" s="7">
        <f>+POW!E197</f>
        <v>3525</v>
      </c>
      <c r="I199" s="6">
        <f t="shared" ref="I199:I262" si="26">+J199-H199</f>
        <v>3350</v>
      </c>
      <c r="J199" s="6">
        <f>+POW!B197</f>
        <v>6875</v>
      </c>
      <c r="K199" s="6">
        <f t="shared" ref="K199:K262" si="27">+L199-J199</f>
        <v>7595</v>
      </c>
      <c r="L199" s="6">
        <f>+POR!H197-POR!M197</f>
        <v>14470</v>
      </c>
      <c r="M199" s="6">
        <f>+POR!B197-POR!G197</f>
        <v>39515</v>
      </c>
    </row>
    <row r="200" spans="1:13">
      <c r="A200" s="5" t="s">
        <v>200</v>
      </c>
      <c r="B200" s="9">
        <f t="shared" si="25"/>
        <v>0.90775091468830305</v>
      </c>
      <c r="C200" s="9">
        <f t="shared" si="21"/>
        <v>1.1390387500892143</v>
      </c>
      <c r="D200" s="9">
        <f t="shared" si="22"/>
        <v>1.0169195275825487</v>
      </c>
      <c r="E200" s="9">
        <f t="shared" si="23"/>
        <v>0.96176109648666908</v>
      </c>
      <c r="F200" s="9">
        <f t="shared" si="24"/>
        <v>0.98736369439746452</v>
      </c>
      <c r="H200" s="7">
        <f>+POW!E198</f>
        <v>2670</v>
      </c>
      <c r="I200" s="6">
        <f t="shared" si="26"/>
        <v>2995</v>
      </c>
      <c r="J200" s="6">
        <f>+POW!B198</f>
        <v>5665</v>
      </c>
      <c r="K200" s="6">
        <f t="shared" si="27"/>
        <v>6185</v>
      </c>
      <c r="L200" s="6">
        <f>+POR!H198-POR!M198</f>
        <v>11850</v>
      </c>
      <c r="M200" s="6">
        <f>+POR!B198-POR!G198</f>
        <v>31415</v>
      </c>
    </row>
    <row r="201" spans="1:13">
      <c r="A201" s="5" t="s">
        <v>201</v>
      </c>
      <c r="B201" s="9">
        <f t="shared" si="25"/>
        <v>0.8826474310767316</v>
      </c>
      <c r="C201" s="9">
        <f t="shared" si="21"/>
        <v>1.4901415250038765</v>
      </c>
      <c r="D201" s="9">
        <f t="shared" si="22"/>
        <v>1.1693866253820266</v>
      </c>
      <c r="E201" s="9">
        <f t="shared" si="23"/>
        <v>0.93141609649918244</v>
      </c>
      <c r="F201" s="9">
        <f t="shared" si="24"/>
        <v>1.0418736212068047</v>
      </c>
      <c r="H201" s="7">
        <f>+POW!E199</f>
        <v>5420</v>
      </c>
      <c r="I201" s="6">
        <f t="shared" si="26"/>
        <v>8180</v>
      </c>
      <c r="J201" s="6">
        <f>+POW!B199</f>
        <v>13600</v>
      </c>
      <c r="K201" s="6">
        <f t="shared" si="27"/>
        <v>12505</v>
      </c>
      <c r="L201" s="6">
        <f>+POR!H199-POR!M199</f>
        <v>26105</v>
      </c>
      <c r="M201" s="6">
        <f>+POR!B199-POR!G199</f>
        <v>65585</v>
      </c>
    </row>
    <row r="202" spans="1:13">
      <c r="A202" s="5" t="s">
        <v>202</v>
      </c>
      <c r="B202" s="9">
        <f t="shared" si="25"/>
        <v>0.88271472655028127</v>
      </c>
      <c r="C202" s="9">
        <f t="shared" si="21"/>
        <v>1.4902551375019708</v>
      </c>
      <c r="D202" s="9">
        <f t="shared" si="22"/>
        <v>1.1694757826422724</v>
      </c>
      <c r="E202" s="9">
        <f t="shared" si="23"/>
        <v>0.93148711023023611</v>
      </c>
      <c r="F202" s="9">
        <f t="shared" si="24"/>
        <v>1.0419530565240667</v>
      </c>
      <c r="H202" s="7">
        <f>+POW!E200</f>
        <v>5420</v>
      </c>
      <c r="I202" s="6">
        <f t="shared" si="26"/>
        <v>8180</v>
      </c>
      <c r="J202" s="6">
        <f>+POW!B200</f>
        <v>13600</v>
      </c>
      <c r="K202" s="6">
        <f t="shared" si="27"/>
        <v>12505</v>
      </c>
      <c r="L202" s="6">
        <f>+POR!H200-POR!M200</f>
        <v>26105</v>
      </c>
      <c r="M202" s="6">
        <f>+POR!B200-POR!G200</f>
        <v>65580</v>
      </c>
    </row>
    <row r="203" spans="1:13">
      <c r="A203" s="5" t="s">
        <v>203</v>
      </c>
      <c r="B203" s="9">
        <f t="shared" si="25"/>
        <v>0.50799993262054377</v>
      </c>
      <c r="C203" s="9">
        <f t="shared" si="21"/>
        <v>0.83269453289827944</v>
      </c>
      <c r="D203" s="9">
        <f t="shared" si="22"/>
        <v>0.66125684327963452</v>
      </c>
      <c r="E203" s="9">
        <f t="shared" si="23"/>
        <v>1.1366709359481062</v>
      </c>
      <c r="F203" s="9">
        <f t="shared" si="24"/>
        <v>0.9160004851414334</v>
      </c>
      <c r="H203" s="7">
        <f>+POW!E201</f>
        <v>6490</v>
      </c>
      <c r="I203" s="6">
        <f t="shared" si="26"/>
        <v>9510</v>
      </c>
      <c r="J203" s="6">
        <f>+POW!B201</f>
        <v>16000</v>
      </c>
      <c r="K203" s="6">
        <f t="shared" si="27"/>
        <v>31750</v>
      </c>
      <c r="L203" s="6">
        <f>+POR!H201-POR!M201</f>
        <v>47750</v>
      </c>
      <c r="M203" s="6">
        <f>+POR!B201-POR!G201</f>
        <v>136450</v>
      </c>
    </row>
    <row r="204" spans="1:13">
      <c r="A204" s="5" t="s">
        <v>204</v>
      </c>
      <c r="B204" s="9">
        <f t="shared" si="25"/>
        <v>0.5132127320667359</v>
      </c>
      <c r="C204" s="9">
        <f t="shared" si="21"/>
        <v>0.80905995136238107</v>
      </c>
      <c r="D204" s="9">
        <f t="shared" si="22"/>
        <v>0.65285358478664535</v>
      </c>
      <c r="E204" s="9">
        <f t="shared" si="23"/>
        <v>1.1345630739623767</v>
      </c>
      <c r="F204" s="9">
        <f t="shared" si="24"/>
        <v>0.9109705221774469</v>
      </c>
      <c r="H204" s="7">
        <f>+POW!E202</f>
        <v>6035</v>
      </c>
      <c r="I204" s="6">
        <f t="shared" si="26"/>
        <v>8505</v>
      </c>
      <c r="J204" s="6">
        <f>+POW!B202</f>
        <v>14540</v>
      </c>
      <c r="K204" s="6">
        <f t="shared" si="27"/>
        <v>29170</v>
      </c>
      <c r="L204" s="6">
        <f>+POR!H202-POR!M202</f>
        <v>43710</v>
      </c>
      <c r="M204" s="6">
        <f>+POR!B202-POR!G202</f>
        <v>125595</v>
      </c>
    </row>
    <row r="205" spans="1:13">
      <c r="A205" s="5" t="s">
        <v>205</v>
      </c>
      <c r="B205" s="9">
        <f t="shared" si="25"/>
        <v>0.44256308561880076</v>
      </c>
      <c r="C205" s="9">
        <f t="shared" si="21"/>
        <v>1.1166445570445358</v>
      </c>
      <c r="D205" s="9">
        <f t="shared" si="22"/>
        <v>0.76073173934718286</v>
      </c>
      <c r="E205" s="9">
        <f t="shared" si="23"/>
        <v>1.1582757767899441</v>
      </c>
      <c r="F205" s="9">
        <f t="shared" si="24"/>
        <v>0.9737498586254304</v>
      </c>
      <c r="H205" s="7">
        <f>+POW!E203</f>
        <v>450</v>
      </c>
      <c r="I205" s="6">
        <f t="shared" si="26"/>
        <v>1015</v>
      </c>
      <c r="J205" s="6">
        <f>+POW!B203</f>
        <v>1465</v>
      </c>
      <c r="K205" s="6">
        <f t="shared" si="27"/>
        <v>2575</v>
      </c>
      <c r="L205" s="6">
        <f>+POR!H203-POR!M203</f>
        <v>4040</v>
      </c>
      <c r="M205" s="6">
        <f>+POR!B203-POR!G203</f>
        <v>10860</v>
      </c>
    </row>
    <row r="206" spans="1:13">
      <c r="A206" s="5" t="s">
        <v>206</v>
      </c>
      <c r="B206" s="9">
        <f t="shared" si="25"/>
        <v>0.67676670692098262</v>
      </c>
      <c r="C206" s="9">
        <f t="shared" si="21"/>
        <v>0.93285863686154302</v>
      </c>
      <c r="D206" s="9">
        <f t="shared" si="22"/>
        <v>0.7976429333622076</v>
      </c>
      <c r="E206" s="9">
        <f t="shared" si="23"/>
        <v>0.98139079630245085</v>
      </c>
      <c r="F206" s="9">
        <f t="shared" si="24"/>
        <v>0.89610152033211887</v>
      </c>
      <c r="H206" s="7">
        <f>+POW!E204</f>
        <v>29820</v>
      </c>
      <c r="I206" s="6">
        <f t="shared" si="26"/>
        <v>36745</v>
      </c>
      <c r="J206" s="6">
        <f>+POW!B204</f>
        <v>66565</v>
      </c>
      <c r="K206" s="6">
        <f t="shared" si="27"/>
        <v>94545</v>
      </c>
      <c r="L206" s="6">
        <f>+POR!H204-POR!M204</f>
        <v>161110</v>
      </c>
      <c r="M206" s="6">
        <f>+POR!B204-POR!G204</f>
        <v>470610</v>
      </c>
    </row>
    <row r="207" spans="1:13">
      <c r="A207" s="5" t="s">
        <v>207</v>
      </c>
      <c r="B207" s="9">
        <f t="shared" si="25"/>
        <v>0.64182440539464292</v>
      </c>
      <c r="C207" s="9">
        <f t="shared" si="21"/>
        <v>0.9622928761813162</v>
      </c>
      <c r="D207" s="9">
        <f t="shared" si="22"/>
        <v>0.79308656914605036</v>
      </c>
      <c r="E207" s="9">
        <f t="shared" si="23"/>
        <v>0.96591802932529747</v>
      </c>
      <c r="F207" s="9">
        <f t="shared" si="24"/>
        <v>0.88569576242265025</v>
      </c>
      <c r="H207" s="7">
        <f>+POW!E205</f>
        <v>23655</v>
      </c>
      <c r="I207" s="6">
        <f t="shared" si="26"/>
        <v>31705</v>
      </c>
      <c r="J207" s="6">
        <f>+POW!B205</f>
        <v>55360</v>
      </c>
      <c r="K207" s="6">
        <f t="shared" si="27"/>
        <v>77835</v>
      </c>
      <c r="L207" s="6">
        <f>+POR!H205-POR!M205</f>
        <v>133195</v>
      </c>
      <c r="M207" s="6">
        <f>+POR!B205-POR!G205</f>
        <v>393640</v>
      </c>
    </row>
    <row r="208" spans="1:13">
      <c r="A208" s="5" t="s">
        <v>208</v>
      </c>
      <c r="B208" s="9">
        <f t="shared" si="25"/>
        <v>0.87740600382112732</v>
      </c>
      <c r="C208" s="9">
        <f t="shared" si="21"/>
        <v>0.74857290502325768</v>
      </c>
      <c r="D208" s="9">
        <f t="shared" si="22"/>
        <v>0.81659636086583975</v>
      </c>
      <c r="E208" s="9">
        <f t="shared" si="23"/>
        <v>1.0343604860552149</v>
      </c>
      <c r="F208" s="9">
        <f t="shared" si="24"/>
        <v>0.93328206112814704</v>
      </c>
      <c r="H208" s="7">
        <f>+POW!E206</f>
        <v>3645</v>
      </c>
      <c r="I208" s="6">
        <f t="shared" si="26"/>
        <v>2780</v>
      </c>
      <c r="J208" s="6">
        <f>+POW!B206</f>
        <v>6425</v>
      </c>
      <c r="K208" s="6">
        <f t="shared" si="27"/>
        <v>9395</v>
      </c>
      <c r="L208" s="6">
        <f>+POR!H206-POR!M206</f>
        <v>15820</v>
      </c>
      <c r="M208" s="6">
        <f>+POR!B206-POR!G206</f>
        <v>44370</v>
      </c>
    </row>
    <row r="209" spans="1:13">
      <c r="A209" s="5" t="s">
        <v>209</v>
      </c>
      <c r="B209" s="9">
        <f t="shared" si="25"/>
        <v>0.82561093911021421</v>
      </c>
      <c r="C209" s="9">
        <f t="shared" si="21"/>
        <v>0.82826550667225574</v>
      </c>
      <c r="D209" s="9">
        <f t="shared" si="22"/>
        <v>0.82686390366012141</v>
      </c>
      <c r="E209" s="9">
        <f t="shared" si="23"/>
        <v>1.0953788287773254</v>
      </c>
      <c r="F209" s="9">
        <f t="shared" si="24"/>
        <v>0.97074367284126972</v>
      </c>
      <c r="H209" s="7">
        <f>+POW!E207</f>
        <v>2520</v>
      </c>
      <c r="I209" s="6">
        <f t="shared" si="26"/>
        <v>2260</v>
      </c>
      <c r="J209" s="6">
        <f>+POW!B207</f>
        <v>4780</v>
      </c>
      <c r="K209" s="6">
        <f t="shared" si="27"/>
        <v>7310</v>
      </c>
      <c r="L209" s="6">
        <f>+POR!H207-POR!M207</f>
        <v>12090</v>
      </c>
      <c r="M209" s="6">
        <f>+POR!B207-POR!G207</f>
        <v>32600</v>
      </c>
    </row>
    <row r="210" spans="1:13">
      <c r="A210" s="5" t="s">
        <v>210</v>
      </c>
      <c r="B210" s="9">
        <f t="shared" si="25"/>
        <v>0.84828654735410003</v>
      </c>
      <c r="C210" s="9">
        <f t="shared" si="21"/>
        <v>0.8534478535756449</v>
      </c>
      <c r="D210" s="9">
        <f t="shared" si="22"/>
        <v>0.85072270072961942</v>
      </c>
      <c r="E210" s="9">
        <f t="shared" si="23"/>
        <v>0.93713692845578911</v>
      </c>
      <c r="F210" s="9">
        <f t="shared" si="24"/>
        <v>0.89702649234858245</v>
      </c>
      <c r="H210" s="7">
        <f>+POW!E208</f>
        <v>13120</v>
      </c>
      <c r="I210" s="6">
        <f t="shared" si="26"/>
        <v>11800</v>
      </c>
      <c r="J210" s="6">
        <f>+POW!B208</f>
        <v>24920</v>
      </c>
      <c r="K210" s="6">
        <f t="shared" si="27"/>
        <v>31690</v>
      </c>
      <c r="L210" s="6">
        <f>+POR!H208-POR!M208</f>
        <v>56610</v>
      </c>
      <c r="M210" s="6">
        <f>+POR!B208-POR!G208</f>
        <v>165190</v>
      </c>
    </row>
    <row r="211" spans="1:13">
      <c r="A211" s="5" t="s">
        <v>211</v>
      </c>
      <c r="B211" s="9">
        <f t="shared" si="25"/>
        <v>0.84796326741989503</v>
      </c>
      <c r="C211" s="9">
        <f t="shared" si="21"/>
        <v>0.8534478535756449</v>
      </c>
      <c r="D211" s="9">
        <f t="shared" si="22"/>
        <v>0.85055200997907165</v>
      </c>
      <c r="E211" s="9">
        <f t="shared" si="23"/>
        <v>0.93713692845578911</v>
      </c>
      <c r="F211" s="9">
        <f t="shared" si="24"/>
        <v>0.89694726372357381</v>
      </c>
      <c r="H211" s="7">
        <f>+POW!E209</f>
        <v>13115</v>
      </c>
      <c r="I211" s="6">
        <f t="shared" si="26"/>
        <v>11800</v>
      </c>
      <c r="J211" s="6">
        <f>+POW!B209</f>
        <v>24915</v>
      </c>
      <c r="K211" s="6">
        <f t="shared" si="27"/>
        <v>31690</v>
      </c>
      <c r="L211" s="6">
        <f>+POR!H209-POR!M209</f>
        <v>56605</v>
      </c>
      <c r="M211" s="6">
        <f>+POR!B209-POR!G209</f>
        <v>165190</v>
      </c>
    </row>
    <row r="212" spans="1:13">
      <c r="A212" s="5" t="s">
        <v>212</v>
      </c>
      <c r="B212" s="9">
        <f t="shared" si="25"/>
        <v>0.26854468533730746</v>
      </c>
      <c r="C212" s="9">
        <f t="shared" si="21"/>
        <v>0.51056915583721574</v>
      </c>
      <c r="D212" s="9">
        <f t="shared" si="22"/>
        <v>0.38278102502694411</v>
      </c>
      <c r="E212" s="9">
        <f t="shared" si="23"/>
        <v>0.93169932603901662</v>
      </c>
      <c r="F212" s="9">
        <f t="shared" si="24"/>
        <v>0.67691081470046743</v>
      </c>
      <c r="H212" s="7">
        <f>+POW!E210</f>
        <v>1315</v>
      </c>
      <c r="I212" s="6">
        <f t="shared" si="26"/>
        <v>2235</v>
      </c>
      <c r="J212" s="6">
        <f>+POW!B210</f>
        <v>3550</v>
      </c>
      <c r="K212" s="6">
        <f t="shared" si="27"/>
        <v>9975</v>
      </c>
      <c r="L212" s="6">
        <f>+POR!H210-POR!M210</f>
        <v>13525</v>
      </c>
      <c r="M212" s="6">
        <f>+POR!B210-POR!G210</f>
        <v>52300</v>
      </c>
    </row>
    <row r="213" spans="1:13">
      <c r="A213" s="5" t="s">
        <v>213</v>
      </c>
      <c r="B213" s="9">
        <f t="shared" si="25"/>
        <v>0.26854468533730746</v>
      </c>
      <c r="C213" s="9">
        <f t="shared" si="21"/>
        <v>0.51056915583721574</v>
      </c>
      <c r="D213" s="9">
        <f t="shared" si="22"/>
        <v>0.38278102502694411</v>
      </c>
      <c r="E213" s="9">
        <f t="shared" si="23"/>
        <v>0.93169932603901662</v>
      </c>
      <c r="F213" s="9">
        <f t="shared" si="24"/>
        <v>0.67691081470046743</v>
      </c>
      <c r="H213" s="7">
        <f>+POW!E211</f>
        <v>1315</v>
      </c>
      <c r="I213" s="6">
        <f t="shared" si="26"/>
        <v>2235</v>
      </c>
      <c r="J213" s="6">
        <f>+POW!B211</f>
        <v>3550</v>
      </c>
      <c r="K213" s="6">
        <f t="shared" si="27"/>
        <v>9975</v>
      </c>
      <c r="L213" s="6">
        <f>+POR!H211-POR!M211</f>
        <v>13525</v>
      </c>
      <c r="M213" s="6">
        <f>+POR!B211-POR!G211</f>
        <v>52300</v>
      </c>
    </row>
    <row r="214" spans="1:13">
      <c r="A214" s="5" t="s">
        <v>214</v>
      </c>
      <c r="B214" s="13">
        <f t="shared" si="25"/>
        <v>1.2040058065247075</v>
      </c>
      <c r="C214" s="13">
        <f t="shared" si="21"/>
        <v>1.2722302276518238</v>
      </c>
      <c r="D214" s="9">
        <f t="shared" si="22"/>
        <v>1.2362079558813737</v>
      </c>
      <c r="E214" s="9">
        <f t="shared" si="23"/>
        <v>0.81645139263128863</v>
      </c>
      <c r="F214" s="9">
        <f t="shared" si="24"/>
        <v>1.0112875816923683</v>
      </c>
      <c r="H214" s="7">
        <f>+POW!E212</f>
        <v>22295</v>
      </c>
      <c r="I214" s="6">
        <f t="shared" si="26"/>
        <v>21060</v>
      </c>
      <c r="J214" s="6">
        <f>+POW!B212</f>
        <v>43355</v>
      </c>
      <c r="K214" s="6">
        <f t="shared" si="27"/>
        <v>33055</v>
      </c>
      <c r="L214" s="6">
        <f>+POR!H212-POR!M212</f>
        <v>76410</v>
      </c>
      <c r="M214" s="6">
        <f>+POR!B212-POR!G212</f>
        <v>197775</v>
      </c>
    </row>
    <row r="215" spans="1:13">
      <c r="A215" s="5" t="s">
        <v>215</v>
      </c>
      <c r="B215" s="9">
        <f t="shared" si="25"/>
        <v>1.2086012790480907</v>
      </c>
      <c r="C215" s="9">
        <f t="shared" si="21"/>
        <v>1.3202868974832012</v>
      </c>
      <c r="D215" s="9">
        <f t="shared" si="22"/>
        <v>1.2613172553278744</v>
      </c>
      <c r="E215" s="9">
        <f t="shared" si="23"/>
        <v>0.79540581803731503</v>
      </c>
      <c r="F215" s="9">
        <f t="shared" si="24"/>
        <v>1.0116654714392785</v>
      </c>
      <c r="H215" s="7">
        <f>+POW!E213</f>
        <v>17065</v>
      </c>
      <c r="I215" s="6">
        <f t="shared" si="26"/>
        <v>16665</v>
      </c>
      <c r="J215" s="6">
        <f>+POW!B213</f>
        <v>33730</v>
      </c>
      <c r="K215" s="6">
        <f t="shared" si="27"/>
        <v>24555</v>
      </c>
      <c r="L215" s="6">
        <f>+POR!H213-POR!M213</f>
        <v>58285</v>
      </c>
      <c r="M215" s="6">
        <f>+POR!B213-POR!G213</f>
        <v>150805</v>
      </c>
    </row>
    <row r="216" spans="1:13">
      <c r="A216" s="5" t="s">
        <v>216</v>
      </c>
      <c r="B216" s="9">
        <f t="shared" si="25"/>
        <v>1.2294288276616332</v>
      </c>
      <c r="C216" s="9">
        <f t="shared" si="21"/>
        <v>1.1942518260424935</v>
      </c>
      <c r="D216" s="9">
        <f t="shared" si="22"/>
        <v>1.2128251681311457</v>
      </c>
      <c r="E216" s="9">
        <f t="shared" si="23"/>
        <v>0.81827861536132196</v>
      </c>
      <c r="F216" s="9">
        <f t="shared" si="24"/>
        <v>1.0014132068818347</v>
      </c>
      <c r="H216" s="7">
        <f>+POW!E214</f>
        <v>2735</v>
      </c>
      <c r="I216" s="6">
        <f t="shared" si="26"/>
        <v>2375</v>
      </c>
      <c r="J216" s="6">
        <f>+POW!B214</f>
        <v>5110</v>
      </c>
      <c r="K216" s="6">
        <f t="shared" si="27"/>
        <v>3980</v>
      </c>
      <c r="L216" s="6">
        <f>+POR!H214-POR!M214</f>
        <v>9090</v>
      </c>
      <c r="M216" s="6">
        <f>+POR!B214-POR!G214</f>
        <v>23760</v>
      </c>
    </row>
    <row r="217" spans="1:13">
      <c r="A217" s="5" t="s">
        <v>217</v>
      </c>
      <c r="B217" s="9">
        <f t="shared" si="25"/>
        <v>1.1488641324999487</v>
      </c>
      <c r="C217" s="9">
        <f t="shared" si="21"/>
        <v>1.0404847731026365</v>
      </c>
      <c r="D217" s="9">
        <f t="shared" si="22"/>
        <v>1.0977087212727965</v>
      </c>
      <c r="E217" s="9">
        <f t="shared" si="23"/>
        <v>0.95088488414206529</v>
      </c>
      <c r="F217" s="9">
        <f t="shared" si="24"/>
        <v>1.0190353298870503</v>
      </c>
      <c r="H217" s="7">
        <f>+POW!E215</f>
        <v>2495</v>
      </c>
      <c r="I217" s="6">
        <f t="shared" si="26"/>
        <v>2020</v>
      </c>
      <c r="J217" s="6">
        <f>+POW!B215</f>
        <v>4515</v>
      </c>
      <c r="K217" s="6">
        <f t="shared" si="27"/>
        <v>4515</v>
      </c>
      <c r="L217" s="6">
        <f>+POR!H215-POR!M215</f>
        <v>9030</v>
      </c>
      <c r="M217" s="6">
        <f>+POR!B215-POR!G215</f>
        <v>23195</v>
      </c>
    </row>
    <row r="218" spans="1:13">
      <c r="A218" s="5" t="s">
        <v>218</v>
      </c>
      <c r="B218" s="9">
        <f t="shared" si="25"/>
        <v>0.84703688366429919</v>
      </c>
      <c r="C218" s="9">
        <f t="shared" si="21"/>
        <v>1.1121445979752531</v>
      </c>
      <c r="D218" s="9">
        <f t="shared" si="22"/>
        <v>0.97216858974267595</v>
      </c>
      <c r="E218" s="9">
        <f t="shared" si="23"/>
        <v>0.94477647751281335</v>
      </c>
      <c r="F218" s="9">
        <f t="shared" si="24"/>
        <v>0.95749092970833527</v>
      </c>
      <c r="H218" s="7">
        <f>+POW!E216</f>
        <v>6360</v>
      </c>
      <c r="I218" s="6">
        <f t="shared" si="26"/>
        <v>7465</v>
      </c>
      <c r="J218" s="6">
        <f>+POW!B216</f>
        <v>13825</v>
      </c>
      <c r="K218" s="6">
        <f t="shared" si="27"/>
        <v>15510</v>
      </c>
      <c r="L218" s="6">
        <f>+POR!H216-POR!M216</f>
        <v>29335</v>
      </c>
      <c r="M218" s="6">
        <f>+POR!B216-POR!G216</f>
        <v>80195</v>
      </c>
    </row>
    <row r="219" spans="1:13">
      <c r="A219" s="5" t="s">
        <v>219</v>
      </c>
      <c r="B219" s="9">
        <f t="shared" si="25"/>
        <v>0.69842105459040682</v>
      </c>
      <c r="C219" s="9">
        <f t="shared" si="21"/>
        <v>1.1651929370700294</v>
      </c>
      <c r="D219" s="9">
        <f t="shared" si="22"/>
        <v>0.91873890598111374</v>
      </c>
      <c r="E219" s="9">
        <f t="shared" si="23"/>
        <v>0.9555731795807948</v>
      </c>
      <c r="F219" s="9">
        <f t="shared" si="24"/>
        <v>0.93847600916509544</v>
      </c>
      <c r="H219" s="7">
        <f>+POW!E217</f>
        <v>4070</v>
      </c>
      <c r="I219" s="6">
        <f t="shared" si="26"/>
        <v>6070</v>
      </c>
      <c r="J219" s="6">
        <f>+POW!B217</f>
        <v>10140</v>
      </c>
      <c r="K219" s="6">
        <f t="shared" si="27"/>
        <v>12175</v>
      </c>
      <c r="L219" s="6">
        <f>+POR!H217-POR!M217</f>
        <v>22315</v>
      </c>
      <c r="M219" s="6">
        <f>+POR!B217-POR!G217</f>
        <v>62240</v>
      </c>
    </row>
    <row r="220" spans="1:13">
      <c r="A220" s="5" t="s">
        <v>220</v>
      </c>
      <c r="B220" s="13">
        <f t="shared" si="25"/>
        <v>1.3618260828369466</v>
      </c>
      <c r="C220" s="9">
        <f t="shared" si="21"/>
        <v>0.92799708415294002</v>
      </c>
      <c r="D220" s="9">
        <f t="shared" si="22"/>
        <v>1.1570573800751327</v>
      </c>
      <c r="E220" s="9">
        <f t="shared" si="23"/>
        <v>0.90709771252958837</v>
      </c>
      <c r="F220" s="9">
        <f t="shared" si="24"/>
        <v>1.0231201724679522</v>
      </c>
      <c r="H220" s="7">
        <f>+POW!E218</f>
        <v>2290</v>
      </c>
      <c r="I220" s="6">
        <f t="shared" si="26"/>
        <v>1395</v>
      </c>
      <c r="J220" s="6">
        <f>+POW!B218</f>
        <v>3685</v>
      </c>
      <c r="K220" s="6">
        <f t="shared" si="27"/>
        <v>3335</v>
      </c>
      <c r="L220" s="6">
        <f>+POR!H218-POR!M218</f>
        <v>7020</v>
      </c>
      <c r="M220" s="6">
        <f>+POR!B218-POR!G218</f>
        <v>17960</v>
      </c>
    </row>
    <row r="221" spans="1:13">
      <c r="A221" s="5" t="s">
        <v>221</v>
      </c>
      <c r="B221" s="9">
        <f t="shared" si="25"/>
        <v>0.83845627578178661</v>
      </c>
      <c r="C221" s="9">
        <f t="shared" si="21"/>
        <v>1.2271874809121521</v>
      </c>
      <c r="D221" s="9">
        <f t="shared" si="22"/>
        <v>1.0219386728530824</v>
      </c>
      <c r="E221" s="9">
        <f t="shared" si="23"/>
        <v>1.2406472146370446</v>
      </c>
      <c r="F221" s="9">
        <f t="shared" si="24"/>
        <v>1.1391304248426102</v>
      </c>
      <c r="H221" s="7">
        <f>+POW!E219</f>
        <v>19795</v>
      </c>
      <c r="I221" s="6">
        <f t="shared" si="26"/>
        <v>25900</v>
      </c>
      <c r="J221" s="6">
        <f>+POW!B219</f>
        <v>45695</v>
      </c>
      <c r="K221" s="6">
        <f t="shared" si="27"/>
        <v>64040</v>
      </c>
      <c r="L221" s="6">
        <f>+POR!H219-POR!M219</f>
        <v>109735</v>
      </c>
      <c r="M221" s="6">
        <f>+POR!B219-POR!G219</f>
        <v>252155</v>
      </c>
    </row>
    <row r="222" spans="1:13">
      <c r="A222" s="5" t="s">
        <v>222</v>
      </c>
      <c r="B222" s="13">
        <f t="shared" si="25"/>
        <v>0.85017763104835997</v>
      </c>
      <c r="C222" s="13">
        <f t="shared" si="21"/>
        <v>1.2684693302283123</v>
      </c>
      <c r="D222" s="9">
        <f t="shared" si="22"/>
        <v>1.0476126777532526</v>
      </c>
      <c r="E222" s="9">
        <f t="shared" si="23"/>
        <v>1.2819372648101557</v>
      </c>
      <c r="F222" s="9">
        <f t="shared" si="24"/>
        <v>1.1731720576815714</v>
      </c>
      <c r="H222" s="7">
        <f>+POW!E220</f>
        <v>11205</v>
      </c>
      <c r="I222" s="6">
        <f t="shared" si="26"/>
        <v>14945</v>
      </c>
      <c r="J222" s="6">
        <f>+POW!B220</f>
        <v>26150</v>
      </c>
      <c r="K222" s="6">
        <f t="shared" si="27"/>
        <v>36940</v>
      </c>
      <c r="L222" s="6">
        <f>+POR!H220-POR!M220</f>
        <v>63090</v>
      </c>
      <c r="M222" s="6">
        <f>+POR!B220-POR!G220</f>
        <v>140765</v>
      </c>
    </row>
    <row r="223" spans="1:13">
      <c r="A223" s="5" t="s">
        <v>223</v>
      </c>
      <c r="B223" s="9">
        <f t="shared" si="25"/>
        <v>0.82316442564774839</v>
      </c>
      <c r="C223" s="9">
        <f t="shared" si="21"/>
        <v>1.1760916549663976</v>
      </c>
      <c r="D223" s="9">
        <f t="shared" si="22"/>
        <v>0.98974722932413439</v>
      </c>
      <c r="E223" s="9">
        <f t="shared" si="23"/>
        <v>1.188249163532874</v>
      </c>
      <c r="F223" s="9">
        <f t="shared" si="24"/>
        <v>1.0961115681537119</v>
      </c>
      <c r="H223" s="7">
        <f>+POW!E221</f>
        <v>8585</v>
      </c>
      <c r="I223" s="6">
        <f t="shared" si="26"/>
        <v>10965</v>
      </c>
      <c r="J223" s="6">
        <f>+POW!B221</f>
        <v>19550</v>
      </c>
      <c r="K223" s="6">
        <f t="shared" si="27"/>
        <v>27095</v>
      </c>
      <c r="L223" s="6">
        <f>+POR!H221-POR!M221</f>
        <v>46645</v>
      </c>
      <c r="M223" s="6">
        <f>+POR!B221-POR!G221</f>
        <v>111390</v>
      </c>
    </row>
    <row r="224" spans="1:13">
      <c r="A224" s="5" t="s">
        <v>224</v>
      </c>
      <c r="B224" s="9">
        <f t="shared" si="25"/>
        <v>0.78561210616839028</v>
      </c>
      <c r="C224" s="9">
        <f t="shared" si="21"/>
        <v>1.0633069406339253</v>
      </c>
      <c r="D224" s="9">
        <f t="shared" si="22"/>
        <v>0.91668497402566884</v>
      </c>
      <c r="E224" s="9">
        <f t="shared" si="23"/>
        <v>1.1646731070719174</v>
      </c>
      <c r="F224" s="9">
        <f t="shared" si="24"/>
        <v>1.0495657638990212</v>
      </c>
      <c r="H224" s="7">
        <f>+POW!E222</f>
        <v>7645</v>
      </c>
      <c r="I224" s="6">
        <f t="shared" si="26"/>
        <v>9250</v>
      </c>
      <c r="J224" s="6">
        <f>+POW!B222</f>
        <v>16895</v>
      </c>
      <c r="K224" s="6">
        <f t="shared" si="27"/>
        <v>24780</v>
      </c>
      <c r="L224" s="6">
        <f>+POR!H222-POR!M222</f>
        <v>41675</v>
      </c>
      <c r="M224" s="6">
        <f>+POR!B222-POR!G222</f>
        <v>103935</v>
      </c>
    </row>
    <row r="225" spans="1:13">
      <c r="A225" s="5" t="s">
        <v>225</v>
      </c>
      <c r="B225" s="9">
        <f t="shared" si="25"/>
        <v>0.85756019802144245</v>
      </c>
      <c r="C225" s="9">
        <f t="shared" si="21"/>
        <v>0.94475734160073099</v>
      </c>
      <c r="D225" s="9">
        <f t="shared" si="22"/>
        <v>0.89871753427473433</v>
      </c>
      <c r="E225" s="9">
        <f t="shared" si="23"/>
        <v>1.2044119971103373</v>
      </c>
      <c r="F225" s="9">
        <f t="shared" si="24"/>
        <v>1.0625194113344301</v>
      </c>
      <c r="H225" s="7">
        <f>+POW!E223</f>
        <v>990</v>
      </c>
      <c r="I225" s="6">
        <f t="shared" si="26"/>
        <v>975</v>
      </c>
      <c r="J225" s="6">
        <f>+POW!B223</f>
        <v>1965</v>
      </c>
      <c r="K225" s="6">
        <f t="shared" si="27"/>
        <v>3040</v>
      </c>
      <c r="L225" s="6">
        <f>+POR!H223-POR!M223</f>
        <v>5005</v>
      </c>
      <c r="M225" s="6">
        <f>+POR!B223-POR!G223</f>
        <v>12330</v>
      </c>
    </row>
    <row r="226" spans="1:13">
      <c r="A226" s="5" t="s">
        <v>226</v>
      </c>
      <c r="B226" s="9">
        <f t="shared" si="25"/>
        <v>0.80077021224998368</v>
      </c>
      <c r="C226" s="9">
        <f t="shared" si="21"/>
        <v>1.3754550800594234</v>
      </c>
      <c r="D226" s="9">
        <f t="shared" si="22"/>
        <v>1.0720233447864225</v>
      </c>
      <c r="E226" s="9">
        <f t="shared" si="23"/>
        <v>0.96940782352756472</v>
      </c>
      <c r="F226" s="9">
        <f t="shared" si="24"/>
        <v>1.0170383285655058</v>
      </c>
      <c r="H226" s="7">
        <f>+POW!E224</f>
        <v>2605</v>
      </c>
      <c r="I226" s="6">
        <f t="shared" si="26"/>
        <v>4000</v>
      </c>
      <c r="J226" s="6">
        <f>+POW!B224</f>
        <v>6605</v>
      </c>
      <c r="K226" s="6">
        <f t="shared" si="27"/>
        <v>6895</v>
      </c>
      <c r="L226" s="6">
        <f>+POR!H224-POR!M224</f>
        <v>13500</v>
      </c>
      <c r="M226" s="6">
        <f>+POR!B224-POR!G224</f>
        <v>34745</v>
      </c>
    </row>
    <row r="227" spans="1:13">
      <c r="A227" s="5" t="s">
        <v>227</v>
      </c>
      <c r="B227" s="9">
        <f t="shared" si="25"/>
        <v>0.95225351653013934</v>
      </c>
      <c r="C227" s="9">
        <f t="shared" si="21"/>
        <v>0.74302299167626684</v>
      </c>
      <c r="D227" s="9">
        <f t="shared" si="22"/>
        <v>0.8534960261768777</v>
      </c>
      <c r="E227" s="9">
        <f t="shared" si="23"/>
        <v>1.4074284463270745</v>
      </c>
      <c r="F227" s="9">
        <f t="shared" si="24"/>
        <v>1.1503125577658653</v>
      </c>
      <c r="H227" s="7">
        <f>+POW!E225</f>
        <v>1620</v>
      </c>
      <c r="I227" s="6">
        <f t="shared" si="26"/>
        <v>1130</v>
      </c>
      <c r="J227" s="6">
        <f>+POW!B225</f>
        <v>2750</v>
      </c>
      <c r="K227" s="6">
        <f t="shared" si="27"/>
        <v>5235</v>
      </c>
      <c r="L227" s="6">
        <f>+POR!H225-POR!M225</f>
        <v>7985</v>
      </c>
      <c r="M227" s="6">
        <f>+POR!B225-POR!G225</f>
        <v>18170</v>
      </c>
    </row>
    <row r="228" spans="1:13">
      <c r="A228" s="5" t="s">
        <v>228</v>
      </c>
      <c r="B228" s="9">
        <f t="shared" si="25"/>
        <v>0.67107096555989521</v>
      </c>
      <c r="C228" s="9">
        <f t="shared" si="21"/>
        <v>0.97155874175636958</v>
      </c>
      <c r="D228" s="9">
        <f t="shared" si="22"/>
        <v>0.81290217627698247</v>
      </c>
      <c r="E228" s="9">
        <f t="shared" si="23"/>
        <v>1.2138293409417218</v>
      </c>
      <c r="F228" s="9">
        <f t="shared" si="24"/>
        <v>1.0277330944661143</v>
      </c>
      <c r="H228" s="7">
        <f>+POW!E226</f>
        <v>2430</v>
      </c>
      <c r="I228" s="6">
        <f t="shared" si="26"/>
        <v>3145</v>
      </c>
      <c r="J228" s="6">
        <f>+POW!B226</f>
        <v>5575</v>
      </c>
      <c r="K228" s="6">
        <f t="shared" si="27"/>
        <v>9610</v>
      </c>
      <c r="L228" s="6">
        <f>+POR!H226-POR!M226</f>
        <v>15185</v>
      </c>
      <c r="M228" s="6">
        <f>+POR!B226-POR!G226</f>
        <v>38675</v>
      </c>
    </row>
    <row r="229" spans="1:13">
      <c r="A229" s="5" t="s">
        <v>229</v>
      </c>
      <c r="B229" s="9">
        <f t="shared" si="25"/>
        <v>0.92080412364700281</v>
      </c>
      <c r="C229" s="9">
        <f t="shared" si="21"/>
        <v>1.4264382750669673</v>
      </c>
      <c r="D229" s="9">
        <f t="shared" si="22"/>
        <v>1.1594650927671237</v>
      </c>
      <c r="E229" s="9">
        <f t="shared" si="23"/>
        <v>1.0762102496403951</v>
      </c>
      <c r="F229" s="9">
        <f t="shared" si="24"/>
        <v>1.1148542108690025</v>
      </c>
      <c r="H229" s="7">
        <f>+POW!E227</f>
        <v>3430</v>
      </c>
      <c r="I229" s="6">
        <f t="shared" si="26"/>
        <v>4750</v>
      </c>
      <c r="J229" s="6">
        <f>+POW!B227</f>
        <v>8180</v>
      </c>
      <c r="K229" s="6">
        <f t="shared" si="27"/>
        <v>8765</v>
      </c>
      <c r="L229" s="6">
        <f>+POR!H227-POR!M227</f>
        <v>16945</v>
      </c>
      <c r="M229" s="6">
        <f>+POR!B227-POR!G227</f>
        <v>39785</v>
      </c>
    </row>
    <row r="230" spans="1:13">
      <c r="A230" s="5" t="s">
        <v>230</v>
      </c>
      <c r="B230" s="13">
        <f t="shared" si="25"/>
        <v>1.6485430981902069</v>
      </c>
      <c r="C230" s="13">
        <f t="shared" si="21"/>
        <v>1.7088267016685814</v>
      </c>
      <c r="D230" s="9">
        <f t="shared" si="22"/>
        <v>1.6769971557094594</v>
      </c>
      <c r="E230" s="9">
        <f t="shared" si="23"/>
        <v>0.89082836256691855</v>
      </c>
      <c r="F230" s="9">
        <f t="shared" si="24"/>
        <v>1.2557401829531118</v>
      </c>
      <c r="H230" s="7">
        <f>+POW!E228</f>
        <v>1295</v>
      </c>
      <c r="I230" s="6">
        <f t="shared" si="26"/>
        <v>1200</v>
      </c>
      <c r="J230" s="6">
        <f>+POW!B228</f>
        <v>2495</v>
      </c>
      <c r="K230" s="6">
        <f t="shared" si="27"/>
        <v>1530</v>
      </c>
      <c r="L230" s="6">
        <f>+POR!H228-POR!M228</f>
        <v>4025</v>
      </c>
      <c r="M230" s="6">
        <f>+POR!B228-POR!G228</f>
        <v>8390</v>
      </c>
    </row>
    <row r="231" spans="1:13">
      <c r="A231" s="5" t="s">
        <v>231</v>
      </c>
      <c r="B231" s="9">
        <f t="shared" si="25"/>
        <v>0.74719704496518502</v>
      </c>
      <c r="C231" s="9">
        <f t="shared" si="21"/>
        <v>1.1308377524725177</v>
      </c>
      <c r="D231" s="9">
        <f t="shared" si="22"/>
        <v>0.92827671055047467</v>
      </c>
      <c r="E231" s="9">
        <f t="shared" si="23"/>
        <v>1.1860699528073655</v>
      </c>
      <c r="F231" s="9">
        <f t="shared" si="24"/>
        <v>1.0664114238301605</v>
      </c>
      <c r="H231" s="7">
        <f>+POW!E229</f>
        <v>170</v>
      </c>
      <c r="I231" s="6">
        <f t="shared" si="26"/>
        <v>230</v>
      </c>
      <c r="J231" s="6">
        <f>+POW!B229</f>
        <v>400</v>
      </c>
      <c r="K231" s="6">
        <f t="shared" si="27"/>
        <v>590</v>
      </c>
      <c r="L231" s="6">
        <f>+POR!H229-POR!M229</f>
        <v>990</v>
      </c>
      <c r="M231" s="6">
        <f>+POR!B229-POR!G229</f>
        <v>2430</v>
      </c>
    </row>
    <row r="232" spans="1:13">
      <c r="A232" s="5" t="s">
        <v>232</v>
      </c>
      <c r="B232" s="9">
        <f t="shared" si="25"/>
        <v>0.72432188597807645</v>
      </c>
      <c r="C232" s="9">
        <f t="shared" si="21"/>
        <v>1.3689682487672705</v>
      </c>
      <c r="D232" s="9">
        <f t="shared" si="22"/>
        <v>1.0285970723968938</v>
      </c>
      <c r="E232" s="9">
        <f t="shared" si="23"/>
        <v>1.1203045672022351</v>
      </c>
      <c r="F232" s="9">
        <f t="shared" si="24"/>
        <v>1.0777371832455345</v>
      </c>
      <c r="H232" s="7">
        <f>+POW!E230</f>
        <v>1965</v>
      </c>
      <c r="I232" s="6">
        <f t="shared" si="26"/>
        <v>3320</v>
      </c>
      <c r="J232" s="6">
        <f>+POW!B230</f>
        <v>5285</v>
      </c>
      <c r="K232" s="6">
        <f t="shared" si="27"/>
        <v>6645</v>
      </c>
      <c r="L232" s="6">
        <f>+POR!H230-POR!M230</f>
        <v>11930</v>
      </c>
      <c r="M232" s="6">
        <f>+POR!B230-POR!G230</f>
        <v>28975</v>
      </c>
    </row>
    <row r="233" spans="1:13" ht="24.6" customHeight="1">
      <c r="A233" s="5" t="s">
        <v>233</v>
      </c>
      <c r="B233" s="13">
        <f t="shared" si="25"/>
        <v>0.7263645328107633</v>
      </c>
      <c r="C233" s="13">
        <f t="shared" si="21"/>
        <v>1.6053139682218729</v>
      </c>
      <c r="D233" s="9">
        <f t="shared" si="22"/>
        <v>1.1412315339294619</v>
      </c>
      <c r="E233" s="9">
        <f t="shared" si="23"/>
        <v>0.85360490966185287</v>
      </c>
      <c r="F233" s="9">
        <f t="shared" si="24"/>
        <v>0.9871110421470668</v>
      </c>
      <c r="H233" s="7">
        <f>+POW!E231</f>
        <v>40315</v>
      </c>
      <c r="I233" s="6">
        <f t="shared" si="26"/>
        <v>79650</v>
      </c>
      <c r="J233" s="6">
        <f>+POW!B231</f>
        <v>119965</v>
      </c>
      <c r="K233" s="6">
        <f t="shared" si="27"/>
        <v>103585</v>
      </c>
      <c r="L233" s="6">
        <f>+POR!H231-POR!M231</f>
        <v>223550</v>
      </c>
      <c r="M233" s="6">
        <f>+POR!B231-POR!G231</f>
        <v>592795</v>
      </c>
    </row>
    <row r="234" spans="1:13">
      <c r="A234" s="5" t="s">
        <v>234</v>
      </c>
      <c r="B234" s="9">
        <f t="shared" si="25"/>
        <v>0.41311062150311978</v>
      </c>
      <c r="C234" s="9">
        <f t="shared" si="21"/>
        <v>2.3955622648386563</v>
      </c>
      <c r="D234" s="13">
        <f t="shared" si="22"/>
        <v>1.3488342649784293</v>
      </c>
      <c r="E234" s="9">
        <f t="shared" si="23"/>
        <v>0.36504237927888422</v>
      </c>
      <c r="F234" s="9">
        <f t="shared" si="24"/>
        <v>0.82168386775208124</v>
      </c>
      <c r="H234" s="7">
        <f>+POW!E232</f>
        <v>1985</v>
      </c>
      <c r="I234" s="6">
        <f t="shared" si="26"/>
        <v>10290</v>
      </c>
      <c r="J234" s="6">
        <f>+POW!B232</f>
        <v>12275</v>
      </c>
      <c r="K234" s="6">
        <f t="shared" si="27"/>
        <v>3835</v>
      </c>
      <c r="L234" s="6">
        <f>+POR!H232-POR!M232</f>
        <v>16110</v>
      </c>
      <c r="M234" s="6">
        <f>+POR!B232-POR!G232</f>
        <v>51320</v>
      </c>
    </row>
    <row r="235" spans="1:13">
      <c r="A235" s="5" t="s">
        <v>235</v>
      </c>
      <c r="B235" s="9">
        <f t="shared" si="25"/>
        <v>0.46185331842549421</v>
      </c>
      <c r="C235" s="9">
        <f t="shared" si="21"/>
        <v>2.746596294441797</v>
      </c>
      <c r="D235" s="9">
        <f t="shared" si="22"/>
        <v>1.5402594571626458</v>
      </c>
      <c r="E235" s="9">
        <f t="shared" si="23"/>
        <v>0.34424294514841747</v>
      </c>
      <c r="F235" s="9">
        <f t="shared" si="24"/>
        <v>0.89939161858593719</v>
      </c>
      <c r="H235" s="7">
        <f>+POW!E233</f>
        <v>1755</v>
      </c>
      <c r="I235" s="6">
        <f t="shared" si="26"/>
        <v>9330</v>
      </c>
      <c r="J235" s="6">
        <f>+POW!B233</f>
        <v>11085</v>
      </c>
      <c r="K235" s="6">
        <f t="shared" si="27"/>
        <v>2860</v>
      </c>
      <c r="L235" s="6">
        <f>+POR!H233-POR!M233</f>
        <v>13945</v>
      </c>
      <c r="M235" s="6">
        <f>+POR!B233-POR!G233</f>
        <v>40585</v>
      </c>
    </row>
    <row r="236" spans="1:13">
      <c r="A236" s="5" t="s">
        <v>236</v>
      </c>
      <c r="B236" s="9">
        <f t="shared" si="25"/>
        <v>0.23348118879746591</v>
      </c>
      <c r="C236" s="9">
        <f t="shared" si="21"/>
        <v>1.0613867058747617</v>
      </c>
      <c r="D236" s="9">
        <f t="shared" si="22"/>
        <v>0.62425529392995527</v>
      </c>
      <c r="E236" s="9">
        <f t="shared" si="23"/>
        <v>0.44305813727849436</v>
      </c>
      <c r="F236" s="9">
        <f t="shared" si="24"/>
        <v>0.52716346536991154</v>
      </c>
      <c r="H236" s="7">
        <f>+POW!E234</f>
        <v>235</v>
      </c>
      <c r="I236" s="6">
        <f t="shared" si="26"/>
        <v>955</v>
      </c>
      <c r="J236" s="6">
        <f>+POW!B234</f>
        <v>1190</v>
      </c>
      <c r="K236" s="6">
        <f t="shared" si="27"/>
        <v>975</v>
      </c>
      <c r="L236" s="6">
        <f>+POR!H234-POR!M234</f>
        <v>2165</v>
      </c>
      <c r="M236" s="6">
        <f>+POR!B234-POR!G234</f>
        <v>10750</v>
      </c>
    </row>
    <row r="237" spans="1:13">
      <c r="A237" s="5" t="s">
        <v>237</v>
      </c>
      <c r="B237" s="9">
        <f t="shared" si="25"/>
        <v>0.6890659655656165</v>
      </c>
      <c r="C237" s="9">
        <f t="shared" si="21"/>
        <v>0.92594092823320662</v>
      </c>
      <c r="D237" s="9">
        <f t="shared" si="22"/>
        <v>0.80087172075794144</v>
      </c>
      <c r="E237" s="9">
        <f t="shared" si="23"/>
        <v>0.69870663064737526</v>
      </c>
      <c r="F237" s="9">
        <f t="shared" si="24"/>
        <v>0.74612806143597521</v>
      </c>
      <c r="H237" s="7">
        <f>+POW!E235</f>
        <v>1590</v>
      </c>
      <c r="I237" s="6">
        <f t="shared" si="26"/>
        <v>1910</v>
      </c>
      <c r="J237" s="6">
        <f>+POW!B235</f>
        <v>3500</v>
      </c>
      <c r="K237" s="6">
        <f t="shared" si="27"/>
        <v>3525</v>
      </c>
      <c r="L237" s="6">
        <f>+POR!H235-POR!M235</f>
        <v>7025</v>
      </c>
      <c r="M237" s="6">
        <f>+POR!B235-POR!G235</f>
        <v>24645</v>
      </c>
    </row>
    <row r="238" spans="1:13">
      <c r="A238" s="5" t="s">
        <v>238</v>
      </c>
      <c r="B238" s="9">
        <f t="shared" si="25"/>
        <v>0.69123283967116878</v>
      </c>
      <c r="C238" s="9">
        <f t="shared" si="21"/>
        <v>0.92351699910170615</v>
      </c>
      <c r="D238" s="9">
        <f t="shared" si="22"/>
        <v>0.80087172075794144</v>
      </c>
      <c r="E238" s="9">
        <f t="shared" si="23"/>
        <v>0.69969770388233599</v>
      </c>
      <c r="F238" s="9">
        <f t="shared" si="24"/>
        <v>0.7466591134369972</v>
      </c>
      <c r="H238" s="7">
        <f>+POW!E236</f>
        <v>1595</v>
      </c>
      <c r="I238" s="6">
        <f t="shared" si="26"/>
        <v>1905</v>
      </c>
      <c r="J238" s="6">
        <f>+POW!B236</f>
        <v>3500</v>
      </c>
      <c r="K238" s="6">
        <f t="shared" si="27"/>
        <v>3530</v>
      </c>
      <c r="L238" s="6">
        <f>+POR!H236-POR!M236</f>
        <v>7030</v>
      </c>
      <c r="M238" s="6">
        <f>+POR!B236-POR!G236</f>
        <v>24645</v>
      </c>
    </row>
    <row r="239" spans="1:13">
      <c r="A239" s="5" t="s">
        <v>239</v>
      </c>
      <c r="B239" s="9">
        <f t="shared" si="25"/>
        <v>0.1739701157972528</v>
      </c>
      <c r="C239" s="9">
        <f t="shared" si="21"/>
        <v>0.11815491199291728</v>
      </c>
      <c r="D239" s="9">
        <f t="shared" si="22"/>
        <v>0.14762515750246424</v>
      </c>
      <c r="E239" s="9">
        <f t="shared" si="23"/>
        <v>0.21029086571205222</v>
      </c>
      <c r="F239" s="9">
        <f t="shared" si="24"/>
        <v>0.18120365459655749</v>
      </c>
      <c r="H239" s="7">
        <f>+POW!E237</f>
        <v>140</v>
      </c>
      <c r="I239" s="6">
        <f t="shared" si="26"/>
        <v>85</v>
      </c>
      <c r="J239" s="6">
        <f>+POW!B237</f>
        <v>225</v>
      </c>
      <c r="K239" s="6">
        <f t="shared" si="27"/>
        <v>370</v>
      </c>
      <c r="L239" s="6">
        <f>+POR!H237-POR!M237</f>
        <v>595</v>
      </c>
      <c r="M239" s="6">
        <f>+POR!B237-POR!G237</f>
        <v>8595</v>
      </c>
    </row>
    <row r="240" spans="1:13">
      <c r="A240" s="5" t="s">
        <v>240</v>
      </c>
      <c r="B240" s="9">
        <f t="shared" si="25"/>
        <v>0.16268345478420024</v>
      </c>
      <c r="C240" s="9">
        <f t="shared" si="21"/>
        <v>0.13450880378531446</v>
      </c>
      <c r="D240" s="9">
        <f t="shared" si="22"/>
        <v>0.14938492759189759</v>
      </c>
      <c r="E240" s="9">
        <f t="shared" si="23"/>
        <v>0.20381125724018365</v>
      </c>
      <c r="F240" s="9">
        <f t="shared" si="24"/>
        <v>0.17854847499528459</v>
      </c>
      <c r="H240" s="7">
        <f>+POW!E238</f>
        <v>115</v>
      </c>
      <c r="I240" s="6">
        <f t="shared" si="26"/>
        <v>85</v>
      </c>
      <c r="J240" s="6">
        <f>+POW!B238</f>
        <v>200</v>
      </c>
      <c r="K240" s="6">
        <f t="shared" si="27"/>
        <v>315</v>
      </c>
      <c r="L240" s="6">
        <f>+POR!H238-POR!M238</f>
        <v>515</v>
      </c>
      <c r="M240" s="6">
        <f>+POR!B238-POR!G238</f>
        <v>7550</v>
      </c>
    </row>
    <row r="241" spans="1:13">
      <c r="A241" s="5" t="s">
        <v>241</v>
      </c>
      <c r="B241" s="9">
        <f t="shared" si="25"/>
        <v>0</v>
      </c>
      <c r="C241" s="9">
        <f t="shared" si="21"/>
        <v>0</v>
      </c>
      <c r="D241" s="9">
        <f t="shared" si="22"/>
        <v>0</v>
      </c>
      <c r="E241" s="9">
        <f t="shared" si="23"/>
        <v>0.42274038246246876</v>
      </c>
      <c r="F241" s="9">
        <f t="shared" si="24"/>
        <v>0.2265192097821058</v>
      </c>
      <c r="H241" s="7">
        <f>+POW!E239</f>
        <v>0</v>
      </c>
      <c r="I241" s="6">
        <f t="shared" si="26"/>
        <v>0</v>
      </c>
      <c r="J241" s="6">
        <f>+POW!B239</f>
        <v>0</v>
      </c>
      <c r="K241" s="6">
        <f t="shared" si="27"/>
        <v>90</v>
      </c>
      <c r="L241" s="6">
        <f>+POR!H239-POR!M239</f>
        <v>90</v>
      </c>
      <c r="M241" s="6">
        <f>+POR!B239-POR!G239</f>
        <v>1040</v>
      </c>
    </row>
    <row r="242" spans="1:13">
      <c r="A242" s="5" t="s">
        <v>242</v>
      </c>
      <c r="B242" s="9">
        <f t="shared" si="25"/>
        <v>0.37930226056732319</v>
      </c>
      <c r="C242" s="9">
        <f t="shared" si="21"/>
        <v>1.4100632489623746</v>
      </c>
      <c r="D242" s="9">
        <f t="shared" si="22"/>
        <v>0.86582480998518196</v>
      </c>
      <c r="E242" s="9">
        <f t="shared" si="23"/>
        <v>0.99593435695766697</v>
      </c>
      <c r="F242" s="9">
        <f t="shared" si="24"/>
        <v>0.93554209508020514</v>
      </c>
      <c r="H242" s="7">
        <f>+POW!E240</f>
        <v>5305</v>
      </c>
      <c r="I242" s="6">
        <f t="shared" si="26"/>
        <v>17630</v>
      </c>
      <c r="J242" s="6">
        <f>+POW!B240</f>
        <v>22935</v>
      </c>
      <c r="K242" s="6">
        <f t="shared" si="27"/>
        <v>30455</v>
      </c>
      <c r="L242" s="6">
        <f>+POR!H240-POR!M240</f>
        <v>53390</v>
      </c>
      <c r="M242" s="6">
        <f>+POR!B240-POR!G240</f>
        <v>149380</v>
      </c>
    </row>
    <row r="243" spans="1:13">
      <c r="A243" s="5" t="s">
        <v>243</v>
      </c>
      <c r="B243" s="9">
        <f t="shared" si="25"/>
        <v>0.42283120068932745</v>
      </c>
      <c r="C243" s="9">
        <f t="shared" si="21"/>
        <v>1.7006027472339875</v>
      </c>
      <c r="D243" s="9">
        <f t="shared" si="22"/>
        <v>1.0259435394347745</v>
      </c>
      <c r="E243" s="9">
        <f t="shared" si="23"/>
        <v>1.0341319076980549</v>
      </c>
      <c r="F243" s="9">
        <f t="shared" si="24"/>
        <v>1.030331156008329</v>
      </c>
      <c r="H243" s="7">
        <f>+POW!E241</f>
        <v>3930</v>
      </c>
      <c r="I243" s="6">
        <f t="shared" si="26"/>
        <v>14130</v>
      </c>
      <c r="J243" s="6">
        <f>+POW!B241</f>
        <v>18060</v>
      </c>
      <c r="K243" s="6">
        <f t="shared" si="27"/>
        <v>21015</v>
      </c>
      <c r="L243" s="6">
        <f>+POR!H241-POR!M241</f>
        <v>39075</v>
      </c>
      <c r="M243" s="6">
        <f>+POR!B241-POR!G241</f>
        <v>99270</v>
      </c>
    </row>
    <row r="244" spans="1:13">
      <c r="A244" s="5" t="s">
        <v>244</v>
      </c>
      <c r="B244" s="9">
        <f t="shared" si="25"/>
        <v>0.29413532235977924</v>
      </c>
      <c r="C244" s="9">
        <f t="shared" si="21"/>
        <v>0.83210812103751575</v>
      </c>
      <c r="D244" s="9">
        <f t="shared" si="22"/>
        <v>0.54806023849158714</v>
      </c>
      <c r="E244" s="9">
        <f t="shared" si="23"/>
        <v>0.9202634157882732</v>
      </c>
      <c r="F244" s="9">
        <f t="shared" si="24"/>
        <v>0.747499830963261</v>
      </c>
      <c r="H244" s="7">
        <f>+POW!E242</f>
        <v>1380</v>
      </c>
      <c r="I244" s="6">
        <f t="shared" si="26"/>
        <v>3490</v>
      </c>
      <c r="J244" s="6">
        <f>+POW!B242</f>
        <v>4870</v>
      </c>
      <c r="K244" s="6">
        <f t="shared" si="27"/>
        <v>9440</v>
      </c>
      <c r="L244" s="6">
        <f>+POR!H242-POR!M242</f>
        <v>14310</v>
      </c>
      <c r="M244" s="6">
        <f>+POR!B242-POR!G242</f>
        <v>50110</v>
      </c>
    </row>
    <row r="245" spans="1:13">
      <c r="A245" s="5" t="s">
        <v>245</v>
      </c>
      <c r="B245" s="13">
        <f t="shared" si="25"/>
        <v>1.6655935143226384</v>
      </c>
      <c r="C245" s="13">
        <f t="shared" si="21"/>
        <v>0.84573003872286545</v>
      </c>
      <c r="D245" s="9">
        <f t="shared" si="22"/>
        <v>1.2786152790049941</v>
      </c>
      <c r="E245" s="9">
        <f t="shared" si="23"/>
        <v>1.0060376726137727</v>
      </c>
      <c r="F245" s="9">
        <f t="shared" si="24"/>
        <v>1.1325585818794977</v>
      </c>
      <c r="H245" s="7">
        <f>+POW!E243</f>
        <v>15190</v>
      </c>
      <c r="I245" s="6">
        <f t="shared" si="26"/>
        <v>6895</v>
      </c>
      <c r="J245" s="6">
        <f>+POW!B243</f>
        <v>22085</v>
      </c>
      <c r="K245" s="6">
        <f t="shared" si="27"/>
        <v>20060</v>
      </c>
      <c r="L245" s="6">
        <f>+POR!H243-POR!M243</f>
        <v>42145</v>
      </c>
      <c r="M245" s="6">
        <f>+POR!B243-POR!G243</f>
        <v>97405</v>
      </c>
    </row>
    <row r="246" spans="1:13">
      <c r="A246" s="5" t="s">
        <v>246</v>
      </c>
      <c r="B246" s="9">
        <f t="shared" si="25"/>
        <v>3.0938116552765811</v>
      </c>
      <c r="C246" s="9">
        <f t="shared" si="21"/>
        <v>0.58889206699058683</v>
      </c>
      <c r="D246" s="9">
        <f t="shared" si="22"/>
        <v>1.9114814372138915</v>
      </c>
      <c r="E246" s="9">
        <f t="shared" si="23"/>
        <v>0.48511957990162474</v>
      </c>
      <c r="F246" s="9">
        <f t="shared" si="24"/>
        <v>1.147186436817528</v>
      </c>
      <c r="H246" s="7">
        <f>+POW!E244</f>
        <v>11930</v>
      </c>
      <c r="I246" s="6">
        <f t="shared" si="26"/>
        <v>2030</v>
      </c>
      <c r="J246" s="6">
        <f>+POW!B244</f>
        <v>13960</v>
      </c>
      <c r="K246" s="6">
        <f t="shared" si="27"/>
        <v>4090</v>
      </c>
      <c r="L246" s="6">
        <f>+POR!H244-POR!M244</f>
        <v>18050</v>
      </c>
      <c r="M246" s="6">
        <f>+POR!B244-POR!G244</f>
        <v>41185</v>
      </c>
    </row>
    <row r="247" spans="1:13">
      <c r="A247" s="5" t="s">
        <v>247</v>
      </c>
      <c r="B247" s="9">
        <f t="shared" si="25"/>
        <v>0.5085963079174789</v>
      </c>
      <c r="C247" s="9">
        <f t="shared" si="21"/>
        <v>0.49134932271462589</v>
      </c>
      <c r="D247" s="9">
        <f t="shared" si="22"/>
        <v>0.50045567463281271</v>
      </c>
      <c r="E247" s="9">
        <f t="shared" si="23"/>
        <v>0.96219696479673023</v>
      </c>
      <c r="F247" s="9">
        <f t="shared" si="24"/>
        <v>0.7478729465821905</v>
      </c>
      <c r="H247" s="7">
        <f>+POW!E245</f>
        <v>110</v>
      </c>
      <c r="I247" s="6">
        <f t="shared" si="26"/>
        <v>95</v>
      </c>
      <c r="J247" s="6">
        <f>+POW!B245</f>
        <v>205</v>
      </c>
      <c r="K247" s="6">
        <f t="shared" si="27"/>
        <v>455</v>
      </c>
      <c r="L247" s="6">
        <f>+POR!H245-POR!M245</f>
        <v>660</v>
      </c>
      <c r="M247" s="6">
        <f>+POR!B245-POR!G245</f>
        <v>2310</v>
      </c>
    </row>
    <row r="248" spans="1:13">
      <c r="A248" s="5" t="s">
        <v>248</v>
      </c>
      <c r="B248" s="9">
        <f t="shared" si="25"/>
        <v>1.1079380151729312</v>
      </c>
      <c r="C248" s="9">
        <f t="shared" si="21"/>
        <v>1.0278525644068264</v>
      </c>
      <c r="D248" s="9">
        <f t="shared" si="22"/>
        <v>1.07013742112962</v>
      </c>
      <c r="E248" s="9">
        <f t="shared" si="23"/>
        <v>1.1594273799874295</v>
      </c>
      <c r="F248" s="9">
        <f t="shared" si="24"/>
        <v>1.1179821309350368</v>
      </c>
      <c r="H248" s="7">
        <f>+POW!E246</f>
        <v>1875</v>
      </c>
      <c r="I248" s="6">
        <f t="shared" si="26"/>
        <v>1555</v>
      </c>
      <c r="J248" s="6">
        <f>+POW!B246</f>
        <v>3430</v>
      </c>
      <c r="K248" s="6">
        <f t="shared" si="27"/>
        <v>4290</v>
      </c>
      <c r="L248" s="6">
        <f>+POR!H246-POR!M246</f>
        <v>7720</v>
      </c>
      <c r="M248" s="6">
        <f>+POR!B246-POR!G246</f>
        <v>18075</v>
      </c>
    </row>
    <row r="249" spans="1:13">
      <c r="A249" s="5" t="s">
        <v>249</v>
      </c>
      <c r="B249" s="9">
        <f t="shared" si="25"/>
        <v>0.32782908162940394</v>
      </c>
      <c r="C249" s="9">
        <f t="shared" si="21"/>
        <v>1.1376631482882329</v>
      </c>
      <c r="D249" s="9">
        <f t="shared" si="22"/>
        <v>0.71007340320560952</v>
      </c>
      <c r="E249" s="9">
        <f t="shared" si="23"/>
        <v>1.5794890048615156</v>
      </c>
      <c r="F249" s="9">
        <f t="shared" si="24"/>
        <v>1.1759369526308041</v>
      </c>
      <c r="H249" s="7">
        <f>+POW!E247</f>
        <v>880</v>
      </c>
      <c r="I249" s="6">
        <f t="shared" si="26"/>
        <v>2730</v>
      </c>
      <c r="J249" s="6">
        <f>+POW!B247</f>
        <v>3610</v>
      </c>
      <c r="K249" s="6">
        <f t="shared" si="27"/>
        <v>9270</v>
      </c>
      <c r="L249" s="6">
        <f>+POR!H247-POR!M247</f>
        <v>12880</v>
      </c>
      <c r="M249" s="6">
        <f>+POR!B247-POR!G247</f>
        <v>28670</v>
      </c>
    </row>
    <row r="250" spans="1:13">
      <c r="A250" s="5" t="s">
        <v>250</v>
      </c>
      <c r="B250" s="9">
        <f t="shared" si="25"/>
        <v>0.63964131761766496</v>
      </c>
      <c r="C250" s="9">
        <f t="shared" si="21"/>
        <v>0.98176219312089674</v>
      </c>
      <c r="D250" s="9">
        <f t="shared" si="22"/>
        <v>0.80112348703704961</v>
      </c>
      <c r="E250" s="9">
        <f t="shared" si="23"/>
        <v>1.2858843945655039</v>
      </c>
      <c r="F250" s="9">
        <f t="shared" si="24"/>
        <v>1.0608754820250155</v>
      </c>
      <c r="H250" s="7">
        <f>+POW!E248</f>
        <v>215</v>
      </c>
      <c r="I250" s="6">
        <f t="shared" si="26"/>
        <v>295</v>
      </c>
      <c r="J250" s="6">
        <f>+POW!B248</f>
        <v>510</v>
      </c>
      <c r="K250" s="6">
        <f t="shared" si="27"/>
        <v>945</v>
      </c>
      <c r="L250" s="6">
        <f>+POR!H248-POR!M248</f>
        <v>1455</v>
      </c>
      <c r="M250" s="6">
        <f>+POR!B248-POR!G248</f>
        <v>3590</v>
      </c>
    </row>
    <row r="251" spans="1:13">
      <c r="A251" s="5" t="s">
        <v>251</v>
      </c>
      <c r="B251" s="9">
        <f t="shared" si="25"/>
        <v>0.50788498440990193</v>
      </c>
      <c r="C251" s="9">
        <f t="shared" si="21"/>
        <v>0.68510407588225575</v>
      </c>
      <c r="D251" s="9">
        <f t="shared" si="22"/>
        <v>0.59153297376861547</v>
      </c>
      <c r="E251" s="9">
        <f t="shared" si="23"/>
        <v>1.3664335594746466</v>
      </c>
      <c r="F251" s="9">
        <f t="shared" si="24"/>
        <v>1.0067520434760258</v>
      </c>
      <c r="H251" s="7">
        <f>+POW!E249</f>
        <v>170</v>
      </c>
      <c r="I251" s="6">
        <f t="shared" si="26"/>
        <v>205</v>
      </c>
      <c r="J251" s="6">
        <f>+POW!B249</f>
        <v>375</v>
      </c>
      <c r="K251" s="6">
        <f t="shared" si="27"/>
        <v>1000</v>
      </c>
      <c r="L251" s="6">
        <f>+POR!H249-POR!M249</f>
        <v>1375</v>
      </c>
      <c r="M251" s="6">
        <f>+POR!B249-POR!G249</f>
        <v>3575</v>
      </c>
    </row>
    <row r="252" spans="1:13">
      <c r="A252" s="5" t="s">
        <v>252</v>
      </c>
      <c r="B252" s="9">
        <f t="shared" si="25"/>
        <v>2.5798363445089512E-2</v>
      </c>
      <c r="C252" s="9">
        <f t="shared" si="21"/>
        <v>0.25010967304212584</v>
      </c>
      <c r="D252" s="9">
        <f t="shared" si="22"/>
        <v>0.13167403339873582</v>
      </c>
      <c r="E252" s="9">
        <f t="shared" si="23"/>
        <v>0.17305958043909977</v>
      </c>
      <c r="F252" s="9">
        <f t="shared" si="24"/>
        <v>0.15384986944585322</v>
      </c>
      <c r="H252" s="7">
        <f>+POW!E250</f>
        <v>15</v>
      </c>
      <c r="I252" s="6">
        <f t="shared" si="26"/>
        <v>130</v>
      </c>
      <c r="J252" s="6">
        <f>+POW!B250</f>
        <v>145</v>
      </c>
      <c r="K252" s="6">
        <f t="shared" si="27"/>
        <v>220</v>
      </c>
      <c r="L252" s="6">
        <f>+POR!H250-POR!M250</f>
        <v>365</v>
      </c>
      <c r="M252" s="6">
        <f>+POR!B250-POR!G250</f>
        <v>6210</v>
      </c>
    </row>
    <row r="253" spans="1:13">
      <c r="A253" s="5" t="s">
        <v>253</v>
      </c>
      <c r="B253" s="9">
        <f t="shared" si="25"/>
        <v>0</v>
      </c>
      <c r="C253" s="9">
        <f t="shared" si="21"/>
        <v>0.2280735785009694</v>
      </c>
      <c r="D253" s="9">
        <f t="shared" si="22"/>
        <v>0.1076514731508425</v>
      </c>
      <c r="E253" s="9">
        <f t="shared" si="23"/>
        <v>0.11477239295440497</v>
      </c>
      <c r="F253" s="9">
        <f t="shared" si="24"/>
        <v>0.1114671131836892</v>
      </c>
      <c r="H253" s="7">
        <f>+POW!E251</f>
        <v>0</v>
      </c>
      <c r="I253" s="6">
        <f t="shared" si="26"/>
        <v>65</v>
      </c>
      <c r="J253" s="6">
        <f>+POW!B251</f>
        <v>65</v>
      </c>
      <c r="K253" s="6">
        <f t="shared" si="27"/>
        <v>80</v>
      </c>
      <c r="L253" s="6">
        <f>+POR!H251-POR!M251</f>
        <v>145</v>
      </c>
      <c r="M253" s="6">
        <f>+POR!B251-POR!G251</f>
        <v>3405</v>
      </c>
    </row>
    <row r="254" spans="1:13">
      <c r="A254" s="5" t="s">
        <v>254</v>
      </c>
      <c r="B254" s="9">
        <f t="shared" si="25"/>
        <v>0</v>
      </c>
      <c r="C254" s="9">
        <f t="shared" si="21"/>
        <v>0.31500123097613247</v>
      </c>
      <c r="D254" s="9">
        <f t="shared" si="22"/>
        <v>0.14868160872376249</v>
      </c>
      <c r="E254" s="9">
        <f t="shared" si="23"/>
        <v>0.16559321949565634</v>
      </c>
      <c r="F254" s="9">
        <f t="shared" si="24"/>
        <v>0.15774344636008539</v>
      </c>
      <c r="H254" s="7">
        <f>+POW!E252</f>
        <v>0</v>
      </c>
      <c r="I254" s="6">
        <f t="shared" si="26"/>
        <v>70</v>
      </c>
      <c r="J254" s="6">
        <f>+POW!B252</f>
        <v>70</v>
      </c>
      <c r="K254" s="6">
        <f t="shared" si="27"/>
        <v>90</v>
      </c>
      <c r="L254" s="6">
        <f>+POR!H252-POR!M252</f>
        <v>160</v>
      </c>
      <c r="M254" s="6">
        <f>+POR!B252-POR!G252</f>
        <v>2655</v>
      </c>
    </row>
    <row r="255" spans="1:13">
      <c r="A255" s="5" t="s">
        <v>255</v>
      </c>
      <c r="B255" s="9">
        <f t="shared" si="25"/>
        <v>0</v>
      </c>
      <c r="C255" s="9">
        <f t="shared" si="21"/>
        <v>0</v>
      </c>
      <c r="D255" s="9">
        <f t="shared" si="22"/>
        <v>0</v>
      </c>
      <c r="E255" s="9">
        <f t="shared" si="23"/>
        <v>1.8318749906706979</v>
      </c>
      <c r="F255" s="9">
        <f t="shared" si="24"/>
        <v>0.98158324238912509</v>
      </c>
      <c r="H255" s="7">
        <f>+POW!E253</f>
        <v>0</v>
      </c>
      <c r="I255" s="6">
        <f t="shared" si="26"/>
        <v>0</v>
      </c>
      <c r="J255" s="6">
        <f>+POW!B253</f>
        <v>0</v>
      </c>
      <c r="K255" s="6">
        <f t="shared" si="27"/>
        <v>60</v>
      </c>
      <c r="L255" s="6">
        <f>+POR!H253-POR!M253</f>
        <v>60</v>
      </c>
      <c r="M255" s="6">
        <f>+POR!B253-POR!G253</f>
        <v>160</v>
      </c>
    </row>
    <row r="256" spans="1:13">
      <c r="A256" s="5" t="s">
        <v>256</v>
      </c>
      <c r="B256" s="9">
        <f t="shared" si="25"/>
        <v>0.81634566621149474</v>
      </c>
      <c r="C256" s="9">
        <f t="shared" si="21"/>
        <v>0.17756438816170525</v>
      </c>
      <c r="D256" s="9">
        <f t="shared" si="22"/>
        <v>0.51483881892472982</v>
      </c>
      <c r="E256" s="9">
        <f t="shared" si="23"/>
        <v>1.0164118844202601</v>
      </c>
      <c r="F256" s="9">
        <f t="shared" si="24"/>
        <v>0.78359936122783669</v>
      </c>
      <c r="H256" s="7">
        <f>+POW!E254</f>
        <v>180</v>
      </c>
      <c r="I256" s="6">
        <f t="shared" si="26"/>
        <v>35</v>
      </c>
      <c r="J256" s="6">
        <f>+POW!B254</f>
        <v>215</v>
      </c>
      <c r="K256" s="6">
        <f t="shared" si="27"/>
        <v>490</v>
      </c>
      <c r="L256" s="6">
        <f>+POR!H254-POR!M254</f>
        <v>705</v>
      </c>
      <c r="M256" s="6">
        <f>+POR!B254-POR!G254</f>
        <v>2355</v>
      </c>
    </row>
    <row r="257" spans="1:13">
      <c r="A257" s="5" t="s">
        <v>257</v>
      </c>
      <c r="B257" s="9">
        <f t="shared" si="25"/>
        <v>0.57732553871713821</v>
      </c>
      <c r="C257" s="9">
        <f t="shared" si="21"/>
        <v>0.32290666727476125</v>
      </c>
      <c r="D257" s="9">
        <f t="shared" si="22"/>
        <v>0.4572390013454703</v>
      </c>
      <c r="E257" s="9">
        <f t="shared" si="23"/>
        <v>0.39608107906393475</v>
      </c>
      <c r="F257" s="9">
        <f t="shared" si="24"/>
        <v>0.42446842914124328</v>
      </c>
      <c r="H257" s="7">
        <f>+POW!E255</f>
        <v>30</v>
      </c>
      <c r="I257" s="6">
        <f t="shared" si="26"/>
        <v>15</v>
      </c>
      <c r="J257" s="6">
        <f>+POW!B255</f>
        <v>45</v>
      </c>
      <c r="K257" s="6">
        <f t="shared" si="27"/>
        <v>45</v>
      </c>
      <c r="L257" s="6">
        <f>+POR!H255-POR!M255</f>
        <v>90</v>
      </c>
      <c r="M257" s="6">
        <f>+POR!B255-POR!G255</f>
        <v>555</v>
      </c>
    </row>
    <row r="258" spans="1:13">
      <c r="A258" s="5" t="s">
        <v>258</v>
      </c>
      <c r="B258" s="9">
        <f t="shared" si="25"/>
        <v>1.0752203825101065</v>
      </c>
      <c r="C258" s="9">
        <f t="shared" si="21"/>
        <v>8.0184877108497754E-2</v>
      </c>
      <c r="D258" s="9">
        <f t="shared" si="22"/>
        <v>0.60556037762084658</v>
      </c>
      <c r="E258" s="9">
        <f t="shared" si="23"/>
        <v>1.2130536850973752</v>
      </c>
      <c r="F258" s="9">
        <f t="shared" si="24"/>
        <v>0.93107672208722392</v>
      </c>
      <c r="H258" s="7">
        <f>+POW!E256</f>
        <v>150</v>
      </c>
      <c r="I258" s="6">
        <f t="shared" si="26"/>
        <v>10</v>
      </c>
      <c r="J258" s="6">
        <f>+POW!B256</f>
        <v>160</v>
      </c>
      <c r="K258" s="6">
        <f t="shared" si="27"/>
        <v>370</v>
      </c>
      <c r="L258" s="6">
        <f>+POR!H256-POR!M256</f>
        <v>530</v>
      </c>
      <c r="M258" s="6">
        <f>+POR!B256-POR!G256</f>
        <v>1490</v>
      </c>
    </row>
    <row r="259" spans="1:13">
      <c r="A259" s="5" t="s">
        <v>259</v>
      </c>
      <c r="B259" s="9">
        <f t="shared" si="25"/>
        <v>0</v>
      </c>
      <c r="C259" s="9">
        <f t="shared" si="21"/>
        <v>0</v>
      </c>
      <c r="D259" s="9">
        <f t="shared" si="22"/>
        <v>0</v>
      </c>
      <c r="E259" s="9">
        <f t="shared" si="23"/>
        <v>1.521557369300252</v>
      </c>
      <c r="F259" s="9">
        <f t="shared" si="24"/>
        <v>0.81530411389697832</v>
      </c>
      <c r="H259" s="7">
        <f>+POW!E257</f>
        <v>0</v>
      </c>
      <c r="I259" s="6">
        <f t="shared" si="26"/>
        <v>0</v>
      </c>
      <c r="J259" s="6">
        <f>+POW!B257</f>
        <v>0</v>
      </c>
      <c r="K259" s="6">
        <f t="shared" si="27"/>
        <v>95</v>
      </c>
      <c r="L259" s="6">
        <f>+POR!H257-POR!M257</f>
        <v>95</v>
      </c>
      <c r="M259" s="6">
        <f>+POR!B257-POR!G257</f>
        <v>305</v>
      </c>
    </row>
    <row r="260" spans="1:13">
      <c r="A260" s="5" t="s">
        <v>260</v>
      </c>
      <c r="B260" s="9">
        <f t="shared" si="25"/>
        <v>0.41355000657744134</v>
      </c>
      <c r="C260" s="9">
        <f t="shared" si="21"/>
        <v>2.1493725433363449</v>
      </c>
      <c r="D260" s="9">
        <f t="shared" si="22"/>
        <v>1.2328639071121068</v>
      </c>
      <c r="E260" s="9">
        <f t="shared" si="23"/>
        <v>0.70077930784549047</v>
      </c>
      <c r="F260" s="9">
        <f t="shared" si="24"/>
        <v>0.94775420867017257</v>
      </c>
      <c r="H260" s="7">
        <f>+POW!E258</f>
        <v>3745</v>
      </c>
      <c r="I260" s="6">
        <f t="shared" si="26"/>
        <v>17400</v>
      </c>
      <c r="J260" s="6">
        <f>+POW!B258</f>
        <v>21145</v>
      </c>
      <c r="K260" s="6">
        <f t="shared" si="27"/>
        <v>13875</v>
      </c>
      <c r="L260" s="6">
        <f>+POR!H258-POR!M258</f>
        <v>35020</v>
      </c>
      <c r="M260" s="6">
        <f>+POR!B258-POR!G258</f>
        <v>96720</v>
      </c>
    </row>
    <row r="261" spans="1:13">
      <c r="A261" s="5" t="s">
        <v>261</v>
      </c>
      <c r="B261" s="9">
        <f t="shared" si="25"/>
        <v>0.15341615550319043</v>
      </c>
      <c r="C261" s="9">
        <f t="shared" si="21"/>
        <v>1.9841874666158785</v>
      </c>
      <c r="D261" s="9">
        <f t="shared" si="22"/>
        <v>1.0175461873066884</v>
      </c>
      <c r="E261" s="9">
        <f t="shared" si="23"/>
        <v>0.66857326967452191</v>
      </c>
      <c r="F261" s="9">
        <f t="shared" si="24"/>
        <v>0.83055418744868503</v>
      </c>
      <c r="H261" s="7">
        <f>+POW!E259</f>
        <v>445</v>
      </c>
      <c r="I261" s="6">
        <f t="shared" si="26"/>
        <v>5145</v>
      </c>
      <c r="J261" s="6">
        <f>+POW!B259</f>
        <v>5590</v>
      </c>
      <c r="K261" s="6">
        <f t="shared" si="27"/>
        <v>4240</v>
      </c>
      <c r="L261" s="6">
        <f>+POR!H259-POR!M259</f>
        <v>9830</v>
      </c>
      <c r="M261" s="6">
        <f>+POR!B259-POR!G259</f>
        <v>30980</v>
      </c>
    </row>
    <row r="262" spans="1:13">
      <c r="A262" s="5" t="s">
        <v>262</v>
      </c>
      <c r="B262" s="9">
        <f t="shared" si="25"/>
        <v>1.2920942828225406</v>
      </c>
      <c r="C262" s="9">
        <f t="shared" ref="C262:C325" si="28">+(I262/I$6)/($M262/$M$6)</f>
        <v>1.2729905462374604</v>
      </c>
      <c r="D262" s="9">
        <f t="shared" ref="D262:D325" si="29">+(J262/J$6)/($M262/$M$6)</f>
        <v>1.283077256827744</v>
      </c>
      <c r="E262" s="9">
        <f t="shared" ref="E262:E325" si="30">+(K262/K$6)/($M262/$M$6)</f>
        <v>0.6180799080620335</v>
      </c>
      <c r="F262" s="9">
        <f t="shared" ref="F262:F325" si="31">+(L262/L$6)/($M262/$M$6)</f>
        <v>0.92674821848947353</v>
      </c>
      <c r="H262" s="7">
        <f>+POW!E260</f>
        <v>545</v>
      </c>
      <c r="I262" s="6">
        <f t="shared" si="26"/>
        <v>480</v>
      </c>
      <c r="J262" s="6">
        <f>+POW!B260</f>
        <v>1025</v>
      </c>
      <c r="K262" s="6">
        <f t="shared" si="27"/>
        <v>570</v>
      </c>
      <c r="L262" s="6">
        <f>+POR!H260-POR!M260</f>
        <v>1595</v>
      </c>
      <c r="M262" s="6">
        <f>+POR!B260-POR!G260</f>
        <v>4505</v>
      </c>
    </row>
    <row r="263" spans="1:13">
      <c r="A263" s="5" t="s">
        <v>263</v>
      </c>
      <c r="B263" s="9">
        <f t="shared" ref="B263:B326" si="32">+(H263/H$6)/($M263/$M$6)</f>
        <v>0.10669852613653402</v>
      </c>
      <c r="C263" s="9">
        <f t="shared" si="28"/>
        <v>0.29839027695220194</v>
      </c>
      <c r="D263" s="9">
        <f t="shared" si="29"/>
        <v>0.19717765792287184</v>
      </c>
      <c r="E263" s="9">
        <f t="shared" si="30"/>
        <v>0.35624874943446144</v>
      </c>
      <c r="F263" s="9">
        <f t="shared" si="31"/>
        <v>0.28241356024782016</v>
      </c>
      <c r="H263" s="7">
        <f>+POW!E261</f>
        <v>100</v>
      </c>
      <c r="I263" s="6">
        <f t="shared" ref="I263:I326" si="33">+J263-H263</f>
        <v>250</v>
      </c>
      <c r="J263" s="6">
        <f>+POW!B261</f>
        <v>350</v>
      </c>
      <c r="K263" s="6">
        <f t="shared" ref="K263:K326" si="34">+L263-J263</f>
        <v>730</v>
      </c>
      <c r="L263" s="6">
        <f>+POR!H261-POR!M261</f>
        <v>1080</v>
      </c>
      <c r="M263" s="6">
        <f>+POR!B261-POR!G261</f>
        <v>10010</v>
      </c>
    </row>
    <row r="264" spans="1:13">
      <c r="A264" s="5" t="s">
        <v>264</v>
      </c>
      <c r="B264" s="9">
        <f t="shared" si="32"/>
        <v>0.19989361182429471</v>
      </c>
      <c r="C264" s="9">
        <f t="shared" si="28"/>
        <v>1.0987579239794636</v>
      </c>
      <c r="D264" s="9">
        <f t="shared" si="29"/>
        <v>0.6241604997392024</v>
      </c>
      <c r="E264" s="9">
        <f t="shared" si="30"/>
        <v>0.83071796930920327</v>
      </c>
      <c r="F264" s="9">
        <f t="shared" si="31"/>
        <v>0.73484127858753479</v>
      </c>
      <c r="H264" s="7">
        <f>+POW!E262</f>
        <v>290</v>
      </c>
      <c r="I264" s="6">
        <f t="shared" si="33"/>
        <v>1425</v>
      </c>
      <c r="J264" s="6">
        <f>+POW!B262</f>
        <v>1715</v>
      </c>
      <c r="K264" s="6">
        <f t="shared" si="34"/>
        <v>2635</v>
      </c>
      <c r="L264" s="6">
        <f>+POR!H262-POR!M262</f>
        <v>4350</v>
      </c>
      <c r="M264" s="6">
        <f>+POR!B262-POR!G262</f>
        <v>15495</v>
      </c>
    </row>
    <row r="265" spans="1:13">
      <c r="A265" s="5" t="s">
        <v>265</v>
      </c>
      <c r="B265" s="9">
        <f t="shared" si="32"/>
        <v>0.64370325480515411</v>
      </c>
      <c r="C265" s="9">
        <f t="shared" si="28"/>
        <v>3.4581602455274658</v>
      </c>
      <c r="D265" s="9">
        <f t="shared" si="29"/>
        <v>1.9721361366948733</v>
      </c>
      <c r="E265" s="9">
        <f t="shared" si="30"/>
        <v>0.77679879066610968</v>
      </c>
      <c r="F265" s="9">
        <f t="shared" si="31"/>
        <v>1.3316322192118684</v>
      </c>
      <c r="H265" s="7">
        <f>+POW!E263</f>
        <v>1950</v>
      </c>
      <c r="I265" s="6">
        <f t="shared" si="33"/>
        <v>9365</v>
      </c>
      <c r="J265" s="6">
        <f>+POW!B263</f>
        <v>11315</v>
      </c>
      <c r="K265" s="6">
        <f t="shared" si="34"/>
        <v>5145</v>
      </c>
      <c r="L265" s="6">
        <f>+POR!H263-POR!M263</f>
        <v>16460</v>
      </c>
      <c r="M265" s="6">
        <f>+POR!B263-POR!G263</f>
        <v>32355</v>
      </c>
    </row>
    <row r="266" spans="1:13">
      <c r="A266" s="5" t="s">
        <v>266</v>
      </c>
      <c r="B266" s="9">
        <f t="shared" si="32"/>
        <v>1.2974856921983684</v>
      </c>
      <c r="C266" s="9">
        <f t="shared" si="28"/>
        <v>2.6196102370319889</v>
      </c>
      <c r="D266" s="9">
        <f t="shared" si="29"/>
        <v>1.9215327908394828</v>
      </c>
      <c r="E266" s="9">
        <f t="shared" si="30"/>
        <v>0.81778518102040054</v>
      </c>
      <c r="F266" s="9">
        <f t="shared" si="31"/>
        <v>1.3301058849954366</v>
      </c>
      <c r="H266" s="7">
        <f>+POW!E264</f>
        <v>410</v>
      </c>
      <c r="I266" s="6">
        <f t="shared" si="33"/>
        <v>740</v>
      </c>
      <c r="J266" s="6">
        <f>+POW!B264</f>
        <v>1150</v>
      </c>
      <c r="K266" s="6">
        <f t="shared" si="34"/>
        <v>565</v>
      </c>
      <c r="L266" s="6">
        <f>+POR!H264-POR!M264</f>
        <v>1715</v>
      </c>
      <c r="M266" s="6">
        <f>+POR!B264-POR!G264</f>
        <v>3375</v>
      </c>
    </row>
    <row r="267" spans="1:13">
      <c r="A267" s="5" t="s">
        <v>267</v>
      </c>
      <c r="B267" s="13">
        <f t="shared" si="32"/>
        <v>0.89531834169207603</v>
      </c>
      <c r="C267" s="13">
        <f t="shared" si="28"/>
        <v>1.1030473308883866</v>
      </c>
      <c r="D267" s="9">
        <f t="shared" si="29"/>
        <v>0.99336710231615355</v>
      </c>
      <c r="E267" s="9">
        <f t="shared" si="30"/>
        <v>1.1081502978195041</v>
      </c>
      <c r="F267" s="9">
        <f t="shared" si="31"/>
        <v>1.0548719876318882</v>
      </c>
      <c r="H267" s="7">
        <f>+POW!E265</f>
        <v>5870</v>
      </c>
      <c r="I267" s="6">
        <f t="shared" si="33"/>
        <v>6465</v>
      </c>
      <c r="J267" s="6">
        <f>+POW!B265</f>
        <v>12335</v>
      </c>
      <c r="K267" s="6">
        <f t="shared" si="34"/>
        <v>15885</v>
      </c>
      <c r="L267" s="6">
        <f>+POR!H265-POR!M265</f>
        <v>28220</v>
      </c>
      <c r="M267" s="6">
        <f>+POR!B265-POR!G265</f>
        <v>70025</v>
      </c>
    </row>
    <row r="268" spans="1:13">
      <c r="A268" s="5" t="s">
        <v>268</v>
      </c>
      <c r="B268" s="9">
        <f t="shared" si="32"/>
        <v>0.89461959818132386</v>
      </c>
      <c r="C268" s="9">
        <f t="shared" si="28"/>
        <v>1.1039792499129548</v>
      </c>
      <c r="D268" s="9">
        <f t="shared" si="29"/>
        <v>0.99343803684216858</v>
      </c>
      <c r="E268" s="9">
        <f t="shared" si="30"/>
        <v>1.1082294288033527</v>
      </c>
      <c r="F268" s="9">
        <f t="shared" si="31"/>
        <v>1.0549473141091539</v>
      </c>
      <c r="H268" s="7">
        <f>+POW!E266</f>
        <v>5865</v>
      </c>
      <c r="I268" s="6">
        <f t="shared" si="33"/>
        <v>6470</v>
      </c>
      <c r="J268" s="6">
        <f>+POW!B266</f>
        <v>12335</v>
      </c>
      <c r="K268" s="6">
        <f t="shared" si="34"/>
        <v>15885</v>
      </c>
      <c r="L268" s="6">
        <f>+POR!H266-POR!M266</f>
        <v>28220</v>
      </c>
      <c r="M268" s="6">
        <f>+POR!B266-POR!G266</f>
        <v>70020</v>
      </c>
    </row>
    <row r="269" spans="1:13">
      <c r="A269" s="5" t="s">
        <v>269</v>
      </c>
      <c r="B269" s="13">
        <f t="shared" si="32"/>
        <v>0.99697924750975275</v>
      </c>
      <c r="C269" s="13">
        <f t="shared" si="28"/>
        <v>2.2866052591451913</v>
      </c>
      <c r="D269" s="9">
        <f t="shared" si="29"/>
        <v>1.6056869324536727</v>
      </c>
      <c r="E269" s="9">
        <f t="shared" si="30"/>
        <v>0.8621904663455261</v>
      </c>
      <c r="F269" s="9">
        <f t="shared" si="31"/>
        <v>1.2072952978585139</v>
      </c>
      <c r="H269" s="7">
        <f>+POW!E267</f>
        <v>4075</v>
      </c>
      <c r="I269" s="6">
        <f t="shared" si="33"/>
        <v>8355</v>
      </c>
      <c r="J269" s="6">
        <f>+POW!B267</f>
        <v>12430</v>
      </c>
      <c r="K269" s="6">
        <f t="shared" si="34"/>
        <v>7705</v>
      </c>
      <c r="L269" s="6">
        <f>+POR!H267-POR!M267</f>
        <v>20135</v>
      </c>
      <c r="M269" s="6">
        <f>+POR!B267-POR!G267</f>
        <v>43655</v>
      </c>
    </row>
    <row r="270" spans="1:13">
      <c r="A270" s="5" t="s">
        <v>270</v>
      </c>
      <c r="B270" s="9">
        <f t="shared" si="32"/>
        <v>1.0060664580243837</v>
      </c>
      <c r="C270" s="9">
        <f t="shared" si="28"/>
        <v>2.3707524121341179</v>
      </c>
      <c r="D270" s="9">
        <f t="shared" si="29"/>
        <v>1.6502026807019767</v>
      </c>
      <c r="E270" s="9">
        <f t="shared" si="30"/>
        <v>0.84612147297825568</v>
      </c>
      <c r="F270" s="9">
        <f t="shared" si="31"/>
        <v>1.2193476043232987</v>
      </c>
      <c r="H270" s="7">
        <f>+POW!E268</f>
        <v>3660</v>
      </c>
      <c r="I270" s="6">
        <f t="shared" si="33"/>
        <v>7710</v>
      </c>
      <c r="J270" s="6">
        <f>+POW!B268</f>
        <v>11370</v>
      </c>
      <c r="K270" s="6">
        <f t="shared" si="34"/>
        <v>6730</v>
      </c>
      <c r="L270" s="6">
        <f>+POR!H268-POR!M268</f>
        <v>18100</v>
      </c>
      <c r="M270" s="6">
        <f>+POR!B268-POR!G268</f>
        <v>38855</v>
      </c>
    </row>
    <row r="271" spans="1:13">
      <c r="A271" s="5" t="s">
        <v>271</v>
      </c>
      <c r="B271" s="9">
        <f t="shared" si="32"/>
        <v>0.92342017156267264</v>
      </c>
      <c r="C271" s="9">
        <f t="shared" si="28"/>
        <v>1.6054515863567036</v>
      </c>
      <c r="D271" s="9">
        <f t="shared" si="29"/>
        <v>1.2453412244978714</v>
      </c>
      <c r="E271" s="9">
        <f t="shared" si="30"/>
        <v>0.9871770783058762</v>
      </c>
      <c r="F271" s="9">
        <f t="shared" si="31"/>
        <v>1.1070077678055135</v>
      </c>
      <c r="H271" s="7">
        <f>+POW!E269</f>
        <v>415</v>
      </c>
      <c r="I271" s="6">
        <f t="shared" si="33"/>
        <v>645</v>
      </c>
      <c r="J271" s="6">
        <f>+POW!B269</f>
        <v>1060</v>
      </c>
      <c r="K271" s="6">
        <f t="shared" si="34"/>
        <v>970</v>
      </c>
      <c r="L271" s="6">
        <f>+POR!H269-POR!M269</f>
        <v>2030</v>
      </c>
      <c r="M271" s="6">
        <f>+POR!B269-POR!G269</f>
        <v>4800</v>
      </c>
    </row>
    <row r="272" spans="1:13">
      <c r="A272" s="5" t="s">
        <v>272</v>
      </c>
      <c r="B272" s="13">
        <f t="shared" si="32"/>
        <v>0.55684023214738221</v>
      </c>
      <c r="C272" s="13">
        <f t="shared" si="28"/>
        <v>2.9443524499369134</v>
      </c>
      <c r="D272" s="9">
        <f t="shared" si="29"/>
        <v>1.6837537882899043</v>
      </c>
      <c r="E272" s="9">
        <f t="shared" si="30"/>
        <v>0.82211956742665204</v>
      </c>
      <c r="F272" s="9">
        <f t="shared" si="31"/>
        <v>1.2220597771943538</v>
      </c>
      <c r="H272" s="7">
        <f>+POW!E270</f>
        <v>2215</v>
      </c>
      <c r="I272" s="6">
        <f t="shared" si="33"/>
        <v>10470</v>
      </c>
      <c r="J272" s="6">
        <f>+POW!B270</f>
        <v>12685</v>
      </c>
      <c r="K272" s="6">
        <f t="shared" si="34"/>
        <v>7150</v>
      </c>
      <c r="L272" s="6">
        <f>+POR!H270-POR!M270</f>
        <v>19835</v>
      </c>
      <c r="M272" s="6">
        <f>+POR!B270-POR!G270</f>
        <v>42485</v>
      </c>
    </row>
    <row r="273" spans="1:28">
      <c r="A273" s="5" t="s">
        <v>273</v>
      </c>
      <c r="B273" s="9">
        <f t="shared" si="32"/>
        <v>0.55684023214738221</v>
      </c>
      <c r="C273" s="9">
        <f t="shared" si="28"/>
        <v>2.9443524499369134</v>
      </c>
      <c r="D273" s="9">
        <f t="shared" si="29"/>
        <v>1.6837537882899043</v>
      </c>
      <c r="E273" s="9">
        <f t="shared" si="30"/>
        <v>0.82211956742665204</v>
      </c>
      <c r="F273" s="9">
        <f t="shared" si="31"/>
        <v>1.2220597771943538</v>
      </c>
      <c r="H273" s="7">
        <f>+POW!E271</f>
        <v>2215</v>
      </c>
      <c r="I273" s="6">
        <f t="shared" si="33"/>
        <v>10470</v>
      </c>
      <c r="J273" s="6">
        <f>+POW!B271</f>
        <v>12685</v>
      </c>
      <c r="K273" s="6">
        <f t="shared" si="34"/>
        <v>7150</v>
      </c>
      <c r="L273" s="6">
        <f>+POR!H271-POR!M271</f>
        <v>19835</v>
      </c>
      <c r="M273" s="6">
        <f>+POR!B271-POR!G271</f>
        <v>42485</v>
      </c>
    </row>
    <row r="274" spans="1:28" s="26" customFormat="1" ht="24.6" customHeight="1">
      <c r="A274" s="26" t="s">
        <v>274</v>
      </c>
      <c r="B274" s="27">
        <f t="shared" si="32"/>
        <v>2.0487188019731586</v>
      </c>
      <c r="C274" s="27">
        <f t="shared" si="28"/>
        <v>1.0414382253355097</v>
      </c>
      <c r="D274" s="28">
        <f t="shared" si="29"/>
        <v>1.5732790835104955</v>
      </c>
      <c r="E274" s="28">
        <f t="shared" si="30"/>
        <v>0.73449783844228911</v>
      </c>
      <c r="F274" s="28">
        <f t="shared" si="31"/>
        <v>1.1238305030220457</v>
      </c>
      <c r="G274" s="29"/>
      <c r="H274" s="30">
        <f>+POW!E272</f>
        <v>69560</v>
      </c>
      <c r="I274" s="29">
        <f t="shared" si="33"/>
        <v>31610</v>
      </c>
      <c r="J274" s="29">
        <f>+POW!B272</f>
        <v>101170</v>
      </c>
      <c r="K274" s="29">
        <f t="shared" si="34"/>
        <v>54525</v>
      </c>
      <c r="L274" s="29">
        <f>+POR!H272-POR!M272</f>
        <v>155695</v>
      </c>
      <c r="M274" s="29">
        <f>+POR!B272-POR!G272</f>
        <v>362635</v>
      </c>
      <c r="N274" s="29"/>
      <c r="O274" s="29"/>
      <c r="P274" s="29"/>
      <c r="Q274" s="29"/>
      <c r="R274" s="29"/>
      <c r="S274" s="29"/>
      <c r="T274" s="29"/>
      <c r="U274" s="29"/>
      <c r="V274" s="29"/>
      <c r="W274" s="29"/>
      <c r="X274" s="29"/>
      <c r="Y274" s="29"/>
      <c r="Z274" s="29"/>
      <c r="AA274" s="29"/>
      <c r="AB274" s="29"/>
    </row>
    <row r="275" spans="1:28">
      <c r="A275" s="5" t="s">
        <v>275</v>
      </c>
      <c r="B275" s="13">
        <f t="shared" si="32"/>
        <v>1.8625689990086711</v>
      </c>
      <c r="C275" s="13">
        <f t="shared" si="28"/>
        <v>1.0155169729939728</v>
      </c>
      <c r="D275" s="9">
        <f t="shared" si="29"/>
        <v>1.4627576791915426</v>
      </c>
      <c r="E275" s="9">
        <f t="shared" si="30"/>
        <v>0.87278132060931857</v>
      </c>
      <c r="F275" s="9">
        <f t="shared" si="31"/>
        <v>1.1466275338817686</v>
      </c>
      <c r="H275" s="7">
        <f>+POW!E273</f>
        <v>14885</v>
      </c>
      <c r="I275" s="6">
        <f t="shared" si="33"/>
        <v>7255</v>
      </c>
      <c r="J275" s="6">
        <f>+POW!B273</f>
        <v>22140</v>
      </c>
      <c r="K275" s="6">
        <f t="shared" si="34"/>
        <v>15250</v>
      </c>
      <c r="L275" s="6">
        <f>+POR!H273-POR!M273</f>
        <v>37390</v>
      </c>
      <c r="M275" s="6">
        <f>+POR!B273-POR!G273</f>
        <v>85355</v>
      </c>
    </row>
    <row r="276" spans="1:28">
      <c r="A276" s="5" t="s">
        <v>276</v>
      </c>
      <c r="B276" s="9">
        <f t="shared" si="32"/>
        <v>2.1751987814029876</v>
      </c>
      <c r="C276" s="9">
        <f t="shared" si="28"/>
        <v>0.93163713015529381</v>
      </c>
      <c r="D276" s="9">
        <f t="shared" si="29"/>
        <v>1.5882336248487425</v>
      </c>
      <c r="E276" s="9">
        <f t="shared" si="30"/>
        <v>0.87835935019755551</v>
      </c>
      <c r="F276" s="9">
        <f t="shared" si="31"/>
        <v>1.2078579465140418</v>
      </c>
      <c r="H276" s="7">
        <f>+POW!E274</f>
        <v>11740</v>
      </c>
      <c r="I276" s="6">
        <f t="shared" si="33"/>
        <v>4495</v>
      </c>
      <c r="J276" s="6">
        <f>+POW!B274</f>
        <v>16235</v>
      </c>
      <c r="K276" s="6">
        <f t="shared" si="34"/>
        <v>10365</v>
      </c>
      <c r="L276" s="6">
        <f>+POR!H274-POR!M274</f>
        <v>26600</v>
      </c>
      <c r="M276" s="6">
        <f>+POR!B274-POR!G274</f>
        <v>57645</v>
      </c>
    </row>
    <row r="277" spans="1:28">
      <c r="A277" s="5" t="s">
        <v>277</v>
      </c>
      <c r="B277" s="9">
        <f t="shared" si="32"/>
        <v>1.2124253079375527</v>
      </c>
      <c r="C277" s="9">
        <f t="shared" si="28"/>
        <v>1.1880704251453813</v>
      </c>
      <c r="D277" s="9">
        <f t="shared" si="29"/>
        <v>1.2009297238009524</v>
      </c>
      <c r="E277" s="9">
        <f t="shared" si="30"/>
        <v>0.85956956790178929</v>
      </c>
      <c r="F277" s="9">
        <f t="shared" si="31"/>
        <v>1.018016910232119</v>
      </c>
      <c r="H277" s="7">
        <f>+POW!E275</f>
        <v>3145</v>
      </c>
      <c r="I277" s="6">
        <f t="shared" si="33"/>
        <v>2755</v>
      </c>
      <c r="J277" s="6">
        <f>+POW!B275</f>
        <v>5900</v>
      </c>
      <c r="K277" s="6">
        <f t="shared" si="34"/>
        <v>4875</v>
      </c>
      <c r="L277" s="6">
        <f>+POR!H275-POR!M275</f>
        <v>10775</v>
      </c>
      <c r="M277" s="6">
        <f>+POR!B275-POR!G275</f>
        <v>27705</v>
      </c>
    </row>
    <row r="278" spans="1:28">
      <c r="A278" s="5" t="s">
        <v>278</v>
      </c>
      <c r="B278" s="13">
        <f t="shared" si="32"/>
        <v>2.8264665076570825</v>
      </c>
      <c r="C278" s="13">
        <f t="shared" si="28"/>
        <v>0.72610734757699125</v>
      </c>
      <c r="D278" s="9">
        <f t="shared" si="29"/>
        <v>1.8350901316007608</v>
      </c>
      <c r="E278" s="9">
        <f t="shared" si="30"/>
        <v>0.57647840741907297</v>
      </c>
      <c r="F278" s="9">
        <f t="shared" si="31"/>
        <v>1.1606815701961948</v>
      </c>
      <c r="H278" s="7">
        <f>+POW!E276</f>
        <v>13085</v>
      </c>
      <c r="I278" s="6">
        <f t="shared" si="33"/>
        <v>3005</v>
      </c>
      <c r="J278" s="6">
        <f>+POW!B276</f>
        <v>16090</v>
      </c>
      <c r="K278" s="6">
        <f t="shared" si="34"/>
        <v>5835</v>
      </c>
      <c r="L278" s="6">
        <f>+POR!H276-POR!M276</f>
        <v>21925</v>
      </c>
      <c r="M278" s="6">
        <f>+POR!B276-POR!G276</f>
        <v>49445</v>
      </c>
    </row>
    <row r="279" spans="1:28">
      <c r="A279" s="5" t="s">
        <v>279</v>
      </c>
      <c r="B279" s="9">
        <f t="shared" si="32"/>
        <v>2.7878612433995138</v>
      </c>
      <c r="C279" s="9">
        <f t="shared" si="28"/>
        <v>0.72038227942833921</v>
      </c>
      <c r="D279" s="9">
        <f t="shared" si="29"/>
        <v>1.8120044271794424</v>
      </c>
      <c r="E279" s="9">
        <f t="shared" si="30"/>
        <v>0.58423996616040785</v>
      </c>
      <c r="F279" s="9">
        <f t="shared" si="31"/>
        <v>1.1541249175651089</v>
      </c>
      <c r="H279" s="7">
        <f>+POW!E277</f>
        <v>11840</v>
      </c>
      <c r="I279" s="6">
        <f t="shared" si="33"/>
        <v>2735</v>
      </c>
      <c r="J279" s="6">
        <f>+POW!B277</f>
        <v>14575</v>
      </c>
      <c r="K279" s="6">
        <f t="shared" si="34"/>
        <v>5425</v>
      </c>
      <c r="L279" s="6">
        <f>+POR!H277-POR!M277</f>
        <v>20000</v>
      </c>
      <c r="M279" s="6">
        <f>+POR!B277-POR!G277</f>
        <v>45360</v>
      </c>
    </row>
    <row r="280" spans="1:28">
      <c r="A280" s="5" t="s">
        <v>280</v>
      </c>
      <c r="B280" s="9">
        <f t="shared" si="32"/>
        <v>3.2682137289678872</v>
      </c>
      <c r="C280" s="9">
        <f t="shared" si="28"/>
        <v>0.77505504837920047</v>
      </c>
      <c r="D280" s="9">
        <f t="shared" si="29"/>
        <v>2.0914346977087179</v>
      </c>
      <c r="E280" s="9">
        <f t="shared" si="30"/>
        <v>0.49627294728900179</v>
      </c>
      <c r="F280" s="9">
        <f t="shared" si="31"/>
        <v>1.2366907598929491</v>
      </c>
      <c r="H280" s="7">
        <f>+POW!E278</f>
        <v>1250</v>
      </c>
      <c r="I280" s="6">
        <f t="shared" si="33"/>
        <v>265</v>
      </c>
      <c r="J280" s="6">
        <f>+POW!B278</f>
        <v>1515</v>
      </c>
      <c r="K280" s="6">
        <f t="shared" si="34"/>
        <v>415</v>
      </c>
      <c r="L280" s="6">
        <f>+POR!H278-POR!M278</f>
        <v>1930</v>
      </c>
      <c r="M280" s="6">
        <f>+POR!B278-POR!G278</f>
        <v>4085</v>
      </c>
    </row>
    <row r="281" spans="1:28">
      <c r="A281" s="5" t="s">
        <v>281</v>
      </c>
      <c r="B281" s="13">
        <f t="shared" si="32"/>
        <v>2.9013747170621227</v>
      </c>
      <c r="C281" s="13">
        <f t="shared" si="28"/>
        <v>0.33670219082838637</v>
      </c>
      <c r="D281" s="9">
        <f t="shared" si="29"/>
        <v>1.6908409173419547</v>
      </c>
      <c r="E281" s="9">
        <f t="shared" si="30"/>
        <v>0.59907411868371296</v>
      </c>
      <c r="F281" s="9">
        <f t="shared" si="31"/>
        <v>1.1058337527606048</v>
      </c>
      <c r="H281" s="7">
        <f>+POW!E279</f>
        <v>10555</v>
      </c>
      <c r="I281" s="6">
        <f t="shared" si="33"/>
        <v>1095</v>
      </c>
      <c r="J281" s="6">
        <f>+POW!B279</f>
        <v>11650</v>
      </c>
      <c r="K281" s="6">
        <f t="shared" si="34"/>
        <v>4765</v>
      </c>
      <c r="L281" s="6">
        <f>+POR!H279-POR!M279</f>
        <v>16415</v>
      </c>
      <c r="M281" s="6">
        <f>+POR!B279-POR!G279</f>
        <v>38855</v>
      </c>
    </row>
    <row r="282" spans="1:28">
      <c r="A282" s="5" t="s">
        <v>282</v>
      </c>
      <c r="B282" s="9">
        <f t="shared" si="32"/>
        <v>2.7927057401729165</v>
      </c>
      <c r="C282" s="9">
        <f t="shared" si="28"/>
        <v>0.31432471826531122</v>
      </c>
      <c r="D282" s="9">
        <f t="shared" si="29"/>
        <v>1.6229018120238687</v>
      </c>
      <c r="E282" s="9">
        <f t="shared" si="30"/>
        <v>0.59931409090756804</v>
      </c>
      <c r="F282" s="9">
        <f t="shared" si="31"/>
        <v>1.0744274023180116</v>
      </c>
      <c r="H282" s="7">
        <f>+POW!E280</f>
        <v>9740</v>
      </c>
      <c r="I282" s="6">
        <f t="shared" si="33"/>
        <v>980</v>
      </c>
      <c r="J282" s="6">
        <f>+POW!B280</f>
        <v>10720</v>
      </c>
      <c r="K282" s="6">
        <f t="shared" si="34"/>
        <v>4570</v>
      </c>
      <c r="L282" s="6">
        <f>+POR!H280-POR!M280</f>
        <v>15290</v>
      </c>
      <c r="M282" s="6">
        <f>+POR!B280-POR!G280</f>
        <v>37250</v>
      </c>
    </row>
    <row r="283" spans="1:28">
      <c r="A283" s="5" t="s">
        <v>283</v>
      </c>
      <c r="B283" s="9">
        <f t="shared" si="32"/>
        <v>5.4574456489076182</v>
      </c>
      <c r="C283" s="9">
        <f t="shared" si="28"/>
        <v>0.86142186160132228</v>
      </c>
      <c r="D283" s="9">
        <f t="shared" si="29"/>
        <v>3.2881074266034762</v>
      </c>
      <c r="E283" s="9">
        <f t="shared" si="30"/>
        <v>0.59722570228762573</v>
      </c>
      <c r="F283" s="9">
        <f t="shared" si="31"/>
        <v>1.8462380734591697</v>
      </c>
      <c r="H283" s="7">
        <f>+POW!E281</f>
        <v>815</v>
      </c>
      <c r="I283" s="6">
        <f t="shared" si="33"/>
        <v>115</v>
      </c>
      <c r="J283" s="6">
        <f>+POW!B281</f>
        <v>930</v>
      </c>
      <c r="K283" s="6">
        <f t="shared" si="34"/>
        <v>195</v>
      </c>
      <c r="L283" s="6">
        <f>+POR!H281-POR!M281</f>
        <v>1125</v>
      </c>
      <c r="M283" s="6">
        <f>+POR!B281-POR!G281</f>
        <v>1595</v>
      </c>
    </row>
    <row r="284" spans="1:28">
      <c r="A284" s="5" t="s">
        <v>284</v>
      </c>
      <c r="B284" s="9">
        <f t="shared" si="32"/>
        <v>1.6920375173557487</v>
      </c>
      <c r="C284" s="9">
        <f t="shared" si="28"/>
        <v>1.3923421488527774</v>
      </c>
      <c r="D284" s="9">
        <f t="shared" si="29"/>
        <v>1.5505803256552537</v>
      </c>
      <c r="E284" s="9">
        <f t="shared" si="30"/>
        <v>0.65424266499453632</v>
      </c>
      <c r="F284" s="9">
        <f t="shared" si="31"/>
        <v>1.0702909872955979</v>
      </c>
      <c r="H284" s="7">
        <f>+POW!E282</f>
        <v>21635</v>
      </c>
      <c r="I284" s="6">
        <f t="shared" si="33"/>
        <v>15915</v>
      </c>
      <c r="J284" s="6">
        <f>+POW!B282</f>
        <v>37550</v>
      </c>
      <c r="K284" s="6">
        <f t="shared" si="34"/>
        <v>18290</v>
      </c>
      <c r="L284" s="6">
        <f>+POR!H282-POR!M282</f>
        <v>55840</v>
      </c>
      <c r="M284" s="6">
        <f>+POR!B282-POR!G282</f>
        <v>136565</v>
      </c>
    </row>
    <row r="285" spans="1:28">
      <c r="A285" s="5" t="s">
        <v>285</v>
      </c>
      <c r="B285" s="9">
        <f t="shared" si="32"/>
        <v>1.5040498952898023</v>
      </c>
      <c r="C285" s="9">
        <f t="shared" si="28"/>
        <v>1.054318698953659</v>
      </c>
      <c r="D285" s="9">
        <f t="shared" si="29"/>
        <v>1.291775303354679</v>
      </c>
      <c r="E285" s="9">
        <f t="shared" si="30"/>
        <v>0.59503235537028443</v>
      </c>
      <c r="F285" s="9">
        <f t="shared" si="31"/>
        <v>0.91843585307708031</v>
      </c>
      <c r="H285" s="7">
        <f>+POW!E283</f>
        <v>14035</v>
      </c>
      <c r="I285" s="6">
        <f t="shared" si="33"/>
        <v>8795</v>
      </c>
      <c r="J285" s="6">
        <f>+POW!B283</f>
        <v>22830</v>
      </c>
      <c r="K285" s="6">
        <f t="shared" si="34"/>
        <v>12140</v>
      </c>
      <c r="L285" s="6">
        <f>+POR!H283-POR!M283</f>
        <v>34970</v>
      </c>
      <c r="M285" s="6">
        <f>+POR!B283-POR!G283</f>
        <v>99665</v>
      </c>
    </row>
    <row r="286" spans="1:28">
      <c r="A286" s="5" t="s">
        <v>286</v>
      </c>
      <c r="B286" s="9">
        <f t="shared" si="32"/>
        <v>2.4717894472137272</v>
      </c>
      <c r="C286" s="9">
        <f t="shared" si="28"/>
        <v>2.6289954360819165</v>
      </c>
      <c r="D286" s="9">
        <f t="shared" si="29"/>
        <v>2.5459911868497969</v>
      </c>
      <c r="E286" s="9">
        <f t="shared" si="30"/>
        <v>0.64823347934147879</v>
      </c>
      <c r="F286" s="9">
        <f t="shared" si="31"/>
        <v>1.5291056606584355</v>
      </c>
      <c r="H286" s="7">
        <f>+POW!E284</f>
        <v>6200</v>
      </c>
      <c r="I286" s="6">
        <f t="shared" si="33"/>
        <v>5895</v>
      </c>
      <c r="J286" s="6">
        <f>+POW!B284</f>
        <v>12095</v>
      </c>
      <c r="K286" s="6">
        <f t="shared" si="34"/>
        <v>3555</v>
      </c>
      <c r="L286" s="6">
        <f>+POR!H284-POR!M284</f>
        <v>15650</v>
      </c>
      <c r="M286" s="6">
        <f>+POR!B284-POR!G284</f>
        <v>26790</v>
      </c>
    </row>
    <row r="287" spans="1:28">
      <c r="A287" s="5" t="s">
        <v>287</v>
      </c>
      <c r="B287" s="9">
        <f t="shared" si="32"/>
        <v>0.41229958049927973</v>
      </c>
      <c r="C287" s="9">
        <f t="shared" si="28"/>
        <v>1.2738193161243339</v>
      </c>
      <c r="D287" s="9">
        <f t="shared" si="29"/>
        <v>0.81893970645392755</v>
      </c>
      <c r="E287" s="9">
        <f t="shared" si="30"/>
        <v>1.3469669049049249</v>
      </c>
      <c r="F287" s="9">
        <f t="shared" si="31"/>
        <v>1.1018753064074001</v>
      </c>
      <c r="H287" s="7">
        <f>+POW!E285</f>
        <v>105</v>
      </c>
      <c r="I287" s="6">
        <f t="shared" si="33"/>
        <v>290</v>
      </c>
      <c r="J287" s="6">
        <f>+POW!B285</f>
        <v>395</v>
      </c>
      <c r="K287" s="6">
        <f t="shared" si="34"/>
        <v>750</v>
      </c>
      <c r="L287" s="6">
        <f>+POR!H285-POR!M285</f>
        <v>1145</v>
      </c>
      <c r="M287" s="6">
        <f>+POR!B285-POR!G285</f>
        <v>2720</v>
      </c>
    </row>
    <row r="288" spans="1:28">
      <c r="A288" s="5" t="s">
        <v>288</v>
      </c>
      <c r="B288" s="9">
        <f t="shared" si="32"/>
        <v>1.8775766336913013</v>
      </c>
      <c r="C288" s="9">
        <f t="shared" si="28"/>
        <v>1.4944531017550646</v>
      </c>
      <c r="D288" s="9">
        <f t="shared" si="29"/>
        <v>1.6967410766628732</v>
      </c>
      <c r="E288" s="9">
        <f t="shared" si="30"/>
        <v>1.2220757206187212</v>
      </c>
      <c r="F288" s="9">
        <f t="shared" si="31"/>
        <v>1.4423986342972943</v>
      </c>
      <c r="H288" s="7">
        <f>+POW!E286</f>
        <v>1300</v>
      </c>
      <c r="I288" s="6">
        <f t="shared" si="33"/>
        <v>925</v>
      </c>
      <c r="J288" s="6">
        <f>+POW!B286</f>
        <v>2225</v>
      </c>
      <c r="K288" s="6">
        <f t="shared" si="34"/>
        <v>1850</v>
      </c>
      <c r="L288" s="6">
        <f>+POR!H286-POR!M286</f>
        <v>4075</v>
      </c>
      <c r="M288" s="6">
        <f>+POR!B286-POR!G286</f>
        <v>7395</v>
      </c>
    </row>
    <row r="289" spans="1:28">
      <c r="A289" s="5" t="s">
        <v>289</v>
      </c>
      <c r="B289" s="9">
        <f t="shared" si="32"/>
        <v>2.3637668283324338</v>
      </c>
      <c r="C289" s="9">
        <f t="shared" si="28"/>
        <v>2.0531989975772555</v>
      </c>
      <c r="D289" s="9">
        <f t="shared" si="29"/>
        <v>2.217177798977092</v>
      </c>
      <c r="E289" s="9">
        <f t="shared" si="30"/>
        <v>0.70746557518338027</v>
      </c>
      <c r="F289" s="9">
        <f t="shared" si="31"/>
        <v>1.4082207318994078</v>
      </c>
      <c r="H289" s="7">
        <f>+POW!E287</f>
        <v>2170</v>
      </c>
      <c r="I289" s="6">
        <f t="shared" si="33"/>
        <v>1685</v>
      </c>
      <c r="J289" s="6">
        <f>+POW!B287</f>
        <v>3855</v>
      </c>
      <c r="K289" s="6">
        <f t="shared" si="34"/>
        <v>1420</v>
      </c>
      <c r="L289" s="6">
        <f>+POR!H287-POR!M287</f>
        <v>5275</v>
      </c>
      <c r="M289" s="6">
        <f>+POR!B287-POR!G287</f>
        <v>9805</v>
      </c>
    </row>
    <row r="290" spans="1:28">
      <c r="A290" s="5" t="s">
        <v>290</v>
      </c>
      <c r="B290" s="9">
        <f t="shared" si="32"/>
        <v>2.3625620542099401</v>
      </c>
      <c r="C290" s="9">
        <f t="shared" si="28"/>
        <v>2.0521525149077458</v>
      </c>
      <c r="D290" s="9">
        <f t="shared" si="29"/>
        <v>2.2160477389368385</v>
      </c>
      <c r="E290" s="9">
        <f t="shared" si="30"/>
        <v>0.70710499130204307</v>
      </c>
      <c r="F290" s="9">
        <f t="shared" si="31"/>
        <v>1.4075029843296323</v>
      </c>
      <c r="H290" s="7">
        <f>+POW!E288</f>
        <v>2170</v>
      </c>
      <c r="I290" s="6">
        <f t="shared" si="33"/>
        <v>1685</v>
      </c>
      <c r="J290" s="6">
        <f>+POW!B288</f>
        <v>3855</v>
      </c>
      <c r="K290" s="6">
        <f t="shared" si="34"/>
        <v>1420</v>
      </c>
      <c r="L290" s="6">
        <f>+POR!H288-POR!M288</f>
        <v>5275</v>
      </c>
      <c r="M290" s="6">
        <f>+POR!B288-POR!G288</f>
        <v>9810</v>
      </c>
    </row>
    <row r="291" spans="1:28">
      <c r="A291" s="5" t="s">
        <v>291</v>
      </c>
      <c r="B291" s="9">
        <f t="shared" si="32"/>
        <v>1.811214055129198</v>
      </c>
      <c r="C291" s="9">
        <f t="shared" si="28"/>
        <v>0.74733509979175761</v>
      </c>
      <c r="D291" s="9">
        <f t="shared" si="29"/>
        <v>1.3090597172659542</v>
      </c>
      <c r="E291" s="9">
        <f t="shared" si="30"/>
        <v>1.0284813936590329</v>
      </c>
      <c r="F291" s="9">
        <f t="shared" si="31"/>
        <v>1.1587159536178944</v>
      </c>
      <c r="H291" s="7">
        <f>+POW!E289</f>
        <v>7225</v>
      </c>
      <c r="I291" s="6">
        <f t="shared" si="33"/>
        <v>2665</v>
      </c>
      <c r="J291" s="6">
        <f>+POW!B289</f>
        <v>9890</v>
      </c>
      <c r="K291" s="6">
        <f t="shared" si="34"/>
        <v>8970</v>
      </c>
      <c r="L291" s="6">
        <f>+POR!H289-POR!M289</f>
        <v>18860</v>
      </c>
      <c r="M291" s="6">
        <f>+POR!B289-POR!G289</f>
        <v>42605</v>
      </c>
    </row>
    <row r="292" spans="1:28">
      <c r="A292" s="5" t="s">
        <v>292</v>
      </c>
      <c r="B292" s="9">
        <f t="shared" si="32"/>
        <v>1.811214055129198</v>
      </c>
      <c r="C292" s="9">
        <f t="shared" si="28"/>
        <v>0.74593297014862114</v>
      </c>
      <c r="D292" s="9">
        <f t="shared" si="29"/>
        <v>1.3083979074998946</v>
      </c>
      <c r="E292" s="9">
        <f t="shared" si="30"/>
        <v>1.0284813936590329</v>
      </c>
      <c r="F292" s="9">
        <f t="shared" si="31"/>
        <v>1.158408764870912</v>
      </c>
      <c r="H292" s="7">
        <f>+POW!E290</f>
        <v>7225</v>
      </c>
      <c r="I292" s="6">
        <f t="shared" si="33"/>
        <v>2660</v>
      </c>
      <c r="J292" s="6">
        <f>+POW!B290</f>
        <v>9885</v>
      </c>
      <c r="K292" s="6">
        <f t="shared" si="34"/>
        <v>8970</v>
      </c>
      <c r="L292" s="6">
        <f>+POR!H290-POR!M290</f>
        <v>18855</v>
      </c>
      <c r="M292" s="6">
        <f>+POR!B290-POR!G290</f>
        <v>42605</v>
      </c>
    </row>
    <row r="293" spans="1:28" s="26" customFormat="1" ht="24.6" customHeight="1">
      <c r="A293" s="26" t="s">
        <v>293</v>
      </c>
      <c r="B293" s="27">
        <f t="shared" si="32"/>
        <v>2.4519105075243455</v>
      </c>
      <c r="C293" s="27">
        <f t="shared" si="28"/>
        <v>1.0407207290313925</v>
      </c>
      <c r="D293" s="28">
        <f t="shared" si="29"/>
        <v>1.7858243280174466</v>
      </c>
      <c r="E293" s="28">
        <f t="shared" si="30"/>
        <v>0.77096368399730697</v>
      </c>
      <c r="F293" s="28">
        <f t="shared" si="31"/>
        <v>1.2420261940816368</v>
      </c>
      <c r="G293" s="29"/>
      <c r="H293" s="30">
        <f>+POW!E291</f>
        <v>165955</v>
      </c>
      <c r="I293" s="29">
        <f t="shared" si="33"/>
        <v>62970</v>
      </c>
      <c r="J293" s="29">
        <f>+POW!B291</f>
        <v>228925</v>
      </c>
      <c r="K293" s="29">
        <f t="shared" si="34"/>
        <v>114090</v>
      </c>
      <c r="L293" s="29">
        <f>+POR!H291-POR!M291</f>
        <v>343015</v>
      </c>
      <c r="M293" s="29">
        <f>+POR!B291-POR!G291</f>
        <v>722900</v>
      </c>
      <c r="N293" s="29"/>
      <c r="O293" s="29"/>
      <c r="P293" s="29"/>
      <c r="Q293" s="29"/>
      <c r="R293" s="29"/>
      <c r="S293" s="29"/>
      <c r="T293" s="29"/>
      <c r="U293" s="29"/>
      <c r="V293" s="29"/>
      <c r="W293" s="29"/>
      <c r="X293" s="29"/>
      <c r="Y293" s="29"/>
      <c r="Z293" s="29"/>
      <c r="AA293" s="29"/>
      <c r="AB293" s="29"/>
    </row>
    <row r="294" spans="1:28">
      <c r="A294" s="5" t="s">
        <v>294</v>
      </c>
      <c r="B294" s="9">
        <f t="shared" si="32"/>
        <v>0.19302149035422395</v>
      </c>
      <c r="C294" s="9">
        <f t="shared" si="28"/>
        <v>0.28789269130520884</v>
      </c>
      <c r="D294" s="9">
        <f t="shared" si="29"/>
        <v>0.23780100672384902</v>
      </c>
      <c r="E294" s="9">
        <f t="shared" si="30"/>
        <v>3.3253313083660867</v>
      </c>
      <c r="F294" s="9">
        <f t="shared" si="31"/>
        <v>1.892208660027229</v>
      </c>
      <c r="H294" s="7">
        <f>+POW!E292</f>
        <v>30</v>
      </c>
      <c r="I294" s="6">
        <f t="shared" si="33"/>
        <v>40</v>
      </c>
      <c r="J294" s="6">
        <f>+POW!B292</f>
        <v>70</v>
      </c>
      <c r="K294" s="6">
        <f t="shared" si="34"/>
        <v>1130</v>
      </c>
      <c r="L294" s="6">
        <f>+POR!H292-POR!M292</f>
        <v>1200</v>
      </c>
      <c r="M294" s="6">
        <f>+POR!B292-POR!G292</f>
        <v>1660</v>
      </c>
    </row>
    <row r="295" spans="1:28">
      <c r="A295" s="5" t="s">
        <v>295</v>
      </c>
      <c r="B295" s="9">
        <f t="shared" si="32"/>
        <v>0.22451548727888709</v>
      </c>
      <c r="C295" s="9">
        <f t="shared" si="28"/>
        <v>0.25114963010259211</v>
      </c>
      <c r="D295" s="9">
        <f t="shared" si="29"/>
        <v>0.23708688958654017</v>
      </c>
      <c r="E295" s="9">
        <f t="shared" si="30"/>
        <v>3.300675658866123</v>
      </c>
      <c r="F295" s="9">
        <f t="shared" si="31"/>
        <v>1.8786658252732806</v>
      </c>
      <c r="H295" s="7">
        <f>+POW!E293</f>
        <v>35</v>
      </c>
      <c r="I295" s="6">
        <f t="shared" si="33"/>
        <v>35</v>
      </c>
      <c r="J295" s="6">
        <f>+POW!B293</f>
        <v>70</v>
      </c>
      <c r="K295" s="6">
        <f t="shared" si="34"/>
        <v>1125</v>
      </c>
      <c r="L295" s="6">
        <f>+POR!H293-POR!M293</f>
        <v>1195</v>
      </c>
      <c r="M295" s="6">
        <f>+POR!B293-POR!G293</f>
        <v>1665</v>
      </c>
    </row>
    <row r="296" spans="1:28">
      <c r="A296" s="5" t="s">
        <v>296</v>
      </c>
      <c r="B296" s="13">
        <f t="shared" si="32"/>
        <v>2.7160506628738594</v>
      </c>
      <c r="C296" s="13">
        <f t="shared" si="28"/>
        <v>1.0410265941311012</v>
      </c>
      <c r="D296" s="9">
        <f t="shared" si="29"/>
        <v>1.9254338376000386</v>
      </c>
      <c r="E296" s="9">
        <f t="shared" si="30"/>
        <v>0.6858651269205055</v>
      </c>
      <c r="F296" s="9">
        <f t="shared" si="31"/>
        <v>1.2612291946033882</v>
      </c>
      <c r="H296" s="7">
        <f>+POW!E294</f>
        <v>93305</v>
      </c>
      <c r="I296" s="6">
        <f t="shared" si="33"/>
        <v>31970</v>
      </c>
      <c r="J296" s="6">
        <f>+POW!B294</f>
        <v>125275</v>
      </c>
      <c r="K296" s="6">
        <f t="shared" si="34"/>
        <v>51515</v>
      </c>
      <c r="L296" s="6">
        <f>+POR!H294-POR!M294</f>
        <v>176790</v>
      </c>
      <c r="M296" s="6">
        <f>+POR!B294-POR!G294</f>
        <v>366910</v>
      </c>
    </row>
    <row r="297" spans="1:28">
      <c r="A297" s="5" t="s">
        <v>297</v>
      </c>
      <c r="B297" s="9">
        <f t="shared" si="32"/>
        <v>2.8583216406148813</v>
      </c>
      <c r="C297" s="9">
        <f t="shared" si="28"/>
        <v>0.9109566390566578</v>
      </c>
      <c r="D297" s="9">
        <f t="shared" si="29"/>
        <v>1.9391590065299147</v>
      </c>
      <c r="E297" s="9">
        <f t="shared" si="30"/>
        <v>0.64851115027730666</v>
      </c>
      <c r="F297" s="9">
        <f t="shared" si="31"/>
        <v>1.2475843554347703</v>
      </c>
      <c r="H297" s="7">
        <f>+POW!E295</f>
        <v>81220</v>
      </c>
      <c r="I297" s="6">
        <f t="shared" si="33"/>
        <v>23140</v>
      </c>
      <c r="J297" s="6">
        <f>+POW!B295</f>
        <v>104360</v>
      </c>
      <c r="K297" s="6">
        <f t="shared" si="34"/>
        <v>40290</v>
      </c>
      <c r="L297" s="6">
        <f>+POR!H295-POR!M295</f>
        <v>144650</v>
      </c>
      <c r="M297" s="6">
        <f>+POR!B295-POR!G295</f>
        <v>303490</v>
      </c>
    </row>
    <row r="298" spans="1:28">
      <c r="A298" s="5" t="s">
        <v>298</v>
      </c>
      <c r="B298" s="9">
        <f t="shared" si="32"/>
        <v>2.0644359042576763</v>
      </c>
      <c r="C298" s="9">
        <f t="shared" si="28"/>
        <v>1.8499541562945832</v>
      </c>
      <c r="D298" s="9">
        <f t="shared" si="29"/>
        <v>1.9631998194645552</v>
      </c>
      <c r="E298" s="9">
        <f t="shared" si="30"/>
        <v>1.0588034387882894</v>
      </c>
      <c r="F298" s="9">
        <f t="shared" si="31"/>
        <v>1.4785923346360337</v>
      </c>
      <c r="H298" s="7">
        <f>+POW!E296</f>
        <v>6510</v>
      </c>
      <c r="I298" s="6">
        <f t="shared" si="33"/>
        <v>5215</v>
      </c>
      <c r="J298" s="6">
        <f>+POW!B296</f>
        <v>11725</v>
      </c>
      <c r="K298" s="6">
        <f t="shared" si="34"/>
        <v>7300</v>
      </c>
      <c r="L298" s="6">
        <f>+POR!H296-POR!M296</f>
        <v>19025</v>
      </c>
      <c r="M298" s="6">
        <f>+POR!B296-POR!G296</f>
        <v>33680</v>
      </c>
    </row>
    <row r="299" spans="1:28">
      <c r="A299" s="5" t="s">
        <v>299</v>
      </c>
      <c r="B299" s="9">
        <f t="shared" si="32"/>
        <v>2.003944699454276</v>
      </c>
      <c r="C299" s="9">
        <f t="shared" si="28"/>
        <v>1.4502570123702037</v>
      </c>
      <c r="D299" s="9">
        <f t="shared" si="29"/>
        <v>1.74260230472428</v>
      </c>
      <c r="E299" s="9">
        <f t="shared" si="30"/>
        <v>0.64552958649054859</v>
      </c>
      <c r="F299" s="9">
        <f t="shared" si="31"/>
        <v>1.1547520412593877</v>
      </c>
      <c r="H299" s="7">
        <f>+POW!E297</f>
        <v>5580</v>
      </c>
      <c r="I299" s="6">
        <f t="shared" si="33"/>
        <v>3610</v>
      </c>
      <c r="J299" s="6">
        <f>+POW!B297</f>
        <v>9190</v>
      </c>
      <c r="K299" s="6">
        <f t="shared" si="34"/>
        <v>3930</v>
      </c>
      <c r="L299" s="6">
        <f>+POR!H297-POR!M297</f>
        <v>13120</v>
      </c>
      <c r="M299" s="6">
        <f>+POR!B297-POR!G297</f>
        <v>29740</v>
      </c>
    </row>
    <row r="300" spans="1:28">
      <c r="A300" s="5" t="s">
        <v>300</v>
      </c>
      <c r="B300" s="13">
        <f t="shared" si="32"/>
        <v>3.2090603878427331</v>
      </c>
      <c r="C300" s="13">
        <f t="shared" si="28"/>
        <v>0.91827118072745428</v>
      </c>
      <c r="D300" s="9">
        <f t="shared" si="29"/>
        <v>2.1278004083008146</v>
      </c>
      <c r="E300" s="9">
        <f t="shared" si="30"/>
        <v>0.65494194439542175</v>
      </c>
      <c r="F300" s="9">
        <f t="shared" si="31"/>
        <v>1.3385908858479751</v>
      </c>
      <c r="H300" s="7">
        <f>+POW!E298</f>
        <v>34030</v>
      </c>
      <c r="I300" s="6">
        <f t="shared" si="33"/>
        <v>8705</v>
      </c>
      <c r="J300" s="6">
        <f>+POW!B298</f>
        <v>42735</v>
      </c>
      <c r="K300" s="6">
        <f t="shared" si="34"/>
        <v>15185</v>
      </c>
      <c r="L300" s="6">
        <f>+POR!H298-POR!M298</f>
        <v>57920</v>
      </c>
      <c r="M300" s="6">
        <f>+POR!B298-POR!G298</f>
        <v>113260</v>
      </c>
    </row>
    <row r="301" spans="1:28">
      <c r="A301" s="5" t="s">
        <v>301</v>
      </c>
      <c r="B301" s="9">
        <f t="shared" si="32"/>
        <v>3.6379971728354676</v>
      </c>
      <c r="C301" s="9">
        <f t="shared" si="28"/>
        <v>0.77888725362057942</v>
      </c>
      <c r="D301" s="9">
        <f t="shared" si="29"/>
        <v>2.2884879630154411</v>
      </c>
      <c r="E301" s="9">
        <f t="shared" si="30"/>
        <v>0.582280439364532</v>
      </c>
      <c r="F301" s="9">
        <f t="shared" si="31"/>
        <v>1.3742417825810458</v>
      </c>
      <c r="H301" s="7">
        <f>+POW!E299</f>
        <v>13245</v>
      </c>
      <c r="I301" s="6">
        <f t="shared" si="33"/>
        <v>2535</v>
      </c>
      <c r="J301" s="6">
        <f>+POW!B299</f>
        <v>15780</v>
      </c>
      <c r="K301" s="6">
        <f t="shared" si="34"/>
        <v>4635</v>
      </c>
      <c r="L301" s="6">
        <f>+POR!H299-POR!M299</f>
        <v>20415</v>
      </c>
      <c r="M301" s="6">
        <f>+POR!B299-POR!G299</f>
        <v>38885</v>
      </c>
    </row>
    <row r="302" spans="1:28">
      <c r="A302" s="5" t="s">
        <v>302</v>
      </c>
      <c r="B302" s="9">
        <f t="shared" si="32"/>
        <v>3.9530209587793017</v>
      </c>
      <c r="C302" s="9">
        <f t="shared" si="28"/>
        <v>0.93383123547505664</v>
      </c>
      <c r="D302" s="9">
        <f t="shared" si="29"/>
        <v>2.5279535591628877</v>
      </c>
      <c r="E302" s="9">
        <f t="shared" si="30"/>
        <v>0.39304597500980493</v>
      </c>
      <c r="F302" s="9">
        <f t="shared" si="31"/>
        <v>1.3839947632153182</v>
      </c>
      <c r="H302" s="7">
        <f>+POW!E300</f>
        <v>805</v>
      </c>
      <c r="I302" s="6">
        <f t="shared" si="33"/>
        <v>170</v>
      </c>
      <c r="J302" s="6">
        <f>+POW!B300</f>
        <v>975</v>
      </c>
      <c r="K302" s="6">
        <f t="shared" si="34"/>
        <v>175</v>
      </c>
      <c r="L302" s="6">
        <f>+POR!H300-POR!M300</f>
        <v>1150</v>
      </c>
      <c r="M302" s="6">
        <f>+POR!B300-POR!G300</f>
        <v>2175</v>
      </c>
    </row>
    <row r="303" spans="1:28">
      <c r="A303" s="5" t="s">
        <v>303</v>
      </c>
      <c r="B303" s="9">
        <f t="shared" si="32"/>
        <v>2.9563745358496831</v>
      </c>
      <c r="C303" s="9">
        <f t="shared" si="28"/>
        <v>0.99121613113719309</v>
      </c>
      <c r="D303" s="9">
        <f t="shared" si="29"/>
        <v>2.0288133574242746</v>
      </c>
      <c r="E303" s="9">
        <f t="shared" si="30"/>
        <v>0.70230332052305988</v>
      </c>
      <c r="F303" s="9">
        <f t="shared" si="31"/>
        <v>1.318022484840504</v>
      </c>
      <c r="H303" s="7">
        <f>+POW!E301</f>
        <v>19985</v>
      </c>
      <c r="I303" s="6">
        <f t="shared" si="33"/>
        <v>5990</v>
      </c>
      <c r="J303" s="6">
        <f>+POW!B301</f>
        <v>25975</v>
      </c>
      <c r="K303" s="6">
        <f t="shared" si="34"/>
        <v>10380</v>
      </c>
      <c r="L303" s="6">
        <f>+POR!H301-POR!M301</f>
        <v>36355</v>
      </c>
      <c r="M303" s="6">
        <f>+POR!B301-POR!G301</f>
        <v>72200</v>
      </c>
    </row>
    <row r="304" spans="1:28">
      <c r="A304" s="5" t="s">
        <v>304</v>
      </c>
      <c r="B304" s="9">
        <f t="shared" si="32"/>
        <v>1.6375998369924687</v>
      </c>
      <c r="C304" s="9">
        <f t="shared" si="28"/>
        <v>1.1103535658668604</v>
      </c>
      <c r="D304" s="9">
        <f t="shared" si="29"/>
        <v>1.3887378768609535</v>
      </c>
      <c r="E304" s="9">
        <f t="shared" si="30"/>
        <v>0.95152080943164119</v>
      </c>
      <c r="F304" s="9">
        <f t="shared" si="31"/>
        <v>1.1544615485848628</v>
      </c>
      <c r="H304" s="7">
        <f>+POW!E302</f>
        <v>36040</v>
      </c>
      <c r="I304" s="6">
        <f t="shared" si="33"/>
        <v>21845</v>
      </c>
      <c r="J304" s="6">
        <f>+POW!B302</f>
        <v>57885</v>
      </c>
      <c r="K304" s="6">
        <f t="shared" si="34"/>
        <v>45785</v>
      </c>
      <c r="L304" s="6">
        <f>+POR!H302-POR!M302</f>
        <v>103670</v>
      </c>
      <c r="M304" s="6">
        <f>+POR!B302-POR!G302</f>
        <v>235055</v>
      </c>
    </row>
    <row r="305" spans="1:13">
      <c r="A305" s="5" t="s">
        <v>305</v>
      </c>
      <c r="B305" s="13">
        <f t="shared" si="32"/>
        <v>2.0961227267130216</v>
      </c>
      <c r="C305" s="13">
        <f t="shared" si="28"/>
        <v>0.89600318598457507</v>
      </c>
      <c r="D305" s="9">
        <f t="shared" si="29"/>
        <v>1.5296623880553342</v>
      </c>
      <c r="E305" s="9">
        <f t="shared" si="30"/>
        <v>0.92953690378344056</v>
      </c>
      <c r="F305" s="9">
        <f t="shared" si="31"/>
        <v>1.2080939831740196</v>
      </c>
      <c r="H305" s="7">
        <f>+POW!E303</f>
        <v>23330</v>
      </c>
      <c r="I305" s="6">
        <f t="shared" si="33"/>
        <v>8915</v>
      </c>
      <c r="J305" s="6">
        <f>+POW!B303</f>
        <v>32245</v>
      </c>
      <c r="K305" s="6">
        <f t="shared" si="34"/>
        <v>22620</v>
      </c>
      <c r="L305" s="6">
        <f>+POR!H303-POR!M303</f>
        <v>54865</v>
      </c>
      <c r="M305" s="6">
        <f>+POR!B303-POR!G303</f>
        <v>118875</v>
      </c>
    </row>
    <row r="306" spans="1:13">
      <c r="A306" s="5" t="s">
        <v>306</v>
      </c>
      <c r="B306" s="9">
        <f t="shared" si="32"/>
        <v>1.1684407001743355</v>
      </c>
      <c r="C306" s="9">
        <f t="shared" si="28"/>
        <v>1.3291619982567802</v>
      </c>
      <c r="D306" s="9">
        <f t="shared" si="29"/>
        <v>1.2443016772283582</v>
      </c>
      <c r="E306" s="9">
        <f t="shared" si="30"/>
        <v>0.97380443642470582</v>
      </c>
      <c r="F306" s="9">
        <f t="shared" si="31"/>
        <v>1.0993597133729813</v>
      </c>
      <c r="H306" s="7">
        <f>+POW!E304</f>
        <v>12710</v>
      </c>
      <c r="I306" s="6">
        <f t="shared" si="33"/>
        <v>12925</v>
      </c>
      <c r="J306" s="6">
        <f>+POW!B304</f>
        <v>25635</v>
      </c>
      <c r="K306" s="6">
        <f t="shared" si="34"/>
        <v>23160</v>
      </c>
      <c r="L306" s="6">
        <f>+POR!H304-POR!M304</f>
        <v>48795</v>
      </c>
      <c r="M306" s="6">
        <f>+POR!B304-POR!G304</f>
        <v>116180</v>
      </c>
    </row>
    <row r="307" spans="1:13">
      <c r="A307" s="5" t="s">
        <v>307</v>
      </c>
      <c r="B307" s="9">
        <f t="shared" si="32"/>
        <v>4.5392220481634986</v>
      </c>
      <c r="C307" s="9">
        <f t="shared" si="28"/>
        <v>0.82637197933399309</v>
      </c>
      <c r="D307" s="9">
        <f t="shared" si="29"/>
        <v>2.7867447023669341</v>
      </c>
      <c r="E307" s="9">
        <f t="shared" si="30"/>
        <v>0.39487083132235046</v>
      </c>
      <c r="F307" s="9">
        <f t="shared" si="31"/>
        <v>1.5050943049966585</v>
      </c>
      <c r="H307" s="7">
        <f>+POW!E305</f>
        <v>2550</v>
      </c>
      <c r="I307" s="6">
        <f t="shared" si="33"/>
        <v>415</v>
      </c>
      <c r="J307" s="6">
        <f>+POW!B305</f>
        <v>2965</v>
      </c>
      <c r="K307" s="6">
        <f t="shared" si="34"/>
        <v>485</v>
      </c>
      <c r="L307" s="6">
        <f>+POR!H305-POR!M305</f>
        <v>3450</v>
      </c>
      <c r="M307" s="6">
        <f>+POR!B305-POR!G305</f>
        <v>6000</v>
      </c>
    </row>
    <row r="308" spans="1:13">
      <c r="A308" s="5" t="s">
        <v>308</v>
      </c>
      <c r="B308" s="9">
        <f t="shared" si="32"/>
        <v>6.5255698123254575</v>
      </c>
      <c r="C308" s="9">
        <f t="shared" si="28"/>
        <v>0.39920203734684084</v>
      </c>
      <c r="D308" s="9">
        <f t="shared" si="29"/>
        <v>3.6339042350367925</v>
      </c>
      <c r="E308" s="9">
        <f t="shared" si="30"/>
        <v>0.19819808968274855</v>
      </c>
      <c r="F308" s="9">
        <f t="shared" si="31"/>
        <v>1.7929316822000247</v>
      </c>
      <c r="H308" s="7">
        <f>+POW!E306</f>
        <v>1280</v>
      </c>
      <c r="I308" s="6">
        <f t="shared" si="33"/>
        <v>70</v>
      </c>
      <c r="J308" s="6">
        <f>+POW!B306</f>
        <v>1350</v>
      </c>
      <c r="K308" s="6">
        <f t="shared" si="34"/>
        <v>85</v>
      </c>
      <c r="L308" s="6">
        <f>+POR!H306-POR!M306</f>
        <v>1435</v>
      </c>
      <c r="M308" s="6">
        <f>+POR!B306-POR!G306</f>
        <v>2095</v>
      </c>
    </row>
    <row r="309" spans="1:13">
      <c r="A309" s="5" t="s">
        <v>309</v>
      </c>
      <c r="B309" s="9">
        <f t="shared" si="32"/>
        <v>3.4598875594949621</v>
      </c>
      <c r="C309" s="9">
        <f t="shared" si="28"/>
        <v>1.0708428530622682</v>
      </c>
      <c r="D309" s="9">
        <f t="shared" si="29"/>
        <v>2.3322506637130669</v>
      </c>
      <c r="E309" s="9">
        <f t="shared" si="30"/>
        <v>0.51289372338027228</v>
      </c>
      <c r="F309" s="9">
        <f t="shared" si="31"/>
        <v>1.3573750342896991</v>
      </c>
      <c r="H309" s="7">
        <f>+POW!E307</f>
        <v>1265</v>
      </c>
      <c r="I309" s="6">
        <f t="shared" si="33"/>
        <v>350</v>
      </c>
      <c r="J309" s="6">
        <f>+POW!B307</f>
        <v>1615</v>
      </c>
      <c r="K309" s="6">
        <f t="shared" si="34"/>
        <v>410</v>
      </c>
      <c r="L309" s="6">
        <f>+POR!H307-POR!M307</f>
        <v>2025</v>
      </c>
      <c r="M309" s="6">
        <f>+POR!B307-POR!G307</f>
        <v>3905</v>
      </c>
    </row>
    <row r="310" spans="1:13" ht="24.6" customHeight="1">
      <c r="A310" s="5" t="s">
        <v>310</v>
      </c>
      <c r="B310" s="13">
        <f t="shared" si="32"/>
        <v>1.43433186192428</v>
      </c>
      <c r="C310" s="13">
        <f t="shared" si="28"/>
        <v>1.1991080085594816</v>
      </c>
      <c r="D310" s="9">
        <f t="shared" si="29"/>
        <v>1.3233054357096772</v>
      </c>
      <c r="E310" s="9">
        <f t="shared" si="30"/>
        <v>0.90883310623411528</v>
      </c>
      <c r="F310" s="9">
        <f t="shared" si="31"/>
        <v>1.101216540387054</v>
      </c>
      <c r="H310" s="7">
        <f>+POW!E308</f>
        <v>37225</v>
      </c>
      <c r="I310" s="6">
        <f t="shared" si="33"/>
        <v>27820</v>
      </c>
      <c r="J310" s="6">
        <f>+POW!B308</f>
        <v>65045</v>
      </c>
      <c r="K310" s="6">
        <f t="shared" si="34"/>
        <v>51570</v>
      </c>
      <c r="L310" s="6">
        <f>+POR!H308-POR!M308</f>
        <v>116615</v>
      </c>
      <c r="M310" s="6">
        <f>+POR!B308-POR!G308</f>
        <v>277190</v>
      </c>
    </row>
    <row r="311" spans="1:13">
      <c r="A311" s="5" t="s">
        <v>311</v>
      </c>
      <c r="B311" s="9">
        <f t="shared" si="32"/>
        <v>1.5817049783775972</v>
      </c>
      <c r="C311" s="9">
        <f t="shared" si="28"/>
        <v>1.20604776053717</v>
      </c>
      <c r="D311" s="9">
        <f t="shared" si="29"/>
        <v>1.4043935459615138</v>
      </c>
      <c r="E311" s="9">
        <f t="shared" si="30"/>
        <v>0.91869820737003094</v>
      </c>
      <c r="F311" s="9">
        <f t="shared" si="31"/>
        <v>1.1441408498463927</v>
      </c>
      <c r="H311" s="7">
        <f>+POW!E309</f>
        <v>32510</v>
      </c>
      <c r="I311" s="6">
        <f t="shared" si="33"/>
        <v>22160</v>
      </c>
      <c r="J311" s="6">
        <f>+POW!B309</f>
        <v>54670</v>
      </c>
      <c r="K311" s="6">
        <f t="shared" si="34"/>
        <v>41285</v>
      </c>
      <c r="L311" s="6">
        <f>+POR!H309-POR!M309</f>
        <v>95955</v>
      </c>
      <c r="M311" s="6">
        <f>+POR!B309-POR!G309</f>
        <v>219525</v>
      </c>
    </row>
    <row r="312" spans="1:13">
      <c r="A312" s="5" t="s">
        <v>312</v>
      </c>
      <c r="B312" s="9">
        <f t="shared" si="32"/>
        <v>1.5089600118105067</v>
      </c>
      <c r="C312" s="9">
        <f t="shared" si="28"/>
        <v>0.84169838007833042</v>
      </c>
      <c r="D312" s="9">
        <f t="shared" si="29"/>
        <v>1.1940103446674606</v>
      </c>
      <c r="E312" s="9">
        <f t="shared" si="30"/>
        <v>0.89259865659542581</v>
      </c>
      <c r="F312" s="9">
        <f t="shared" si="31"/>
        <v>1.0325033294079722</v>
      </c>
      <c r="H312" s="7">
        <f>+POW!E310</f>
        <v>11080</v>
      </c>
      <c r="I312" s="6">
        <f t="shared" si="33"/>
        <v>5525</v>
      </c>
      <c r="J312" s="6">
        <f>+POW!B310</f>
        <v>16605</v>
      </c>
      <c r="K312" s="6">
        <f t="shared" si="34"/>
        <v>14330</v>
      </c>
      <c r="L312" s="6">
        <f>+POR!H310-POR!M310</f>
        <v>30935</v>
      </c>
      <c r="M312" s="6">
        <f>+POR!B310-POR!G310</f>
        <v>78425</v>
      </c>
    </row>
    <row r="313" spans="1:13">
      <c r="A313" s="5" t="s">
        <v>313</v>
      </c>
      <c r="B313" s="9">
        <f t="shared" si="32"/>
        <v>1.4122354001286805</v>
      </c>
      <c r="C313" s="9">
        <f t="shared" si="28"/>
        <v>1.55130378192191</v>
      </c>
      <c r="D313" s="9">
        <f t="shared" si="29"/>
        <v>1.4778761300507628</v>
      </c>
      <c r="E313" s="9">
        <f t="shared" si="30"/>
        <v>0.98980202570397002</v>
      </c>
      <c r="F313" s="9">
        <f t="shared" si="31"/>
        <v>1.2163488073290922</v>
      </c>
      <c r="H313" s="7">
        <f>+POW!E311</f>
        <v>11655</v>
      </c>
      <c r="I313" s="6">
        <f t="shared" si="33"/>
        <v>11445</v>
      </c>
      <c r="J313" s="6">
        <f>+POW!B311</f>
        <v>23100</v>
      </c>
      <c r="K313" s="6">
        <f t="shared" si="34"/>
        <v>17860</v>
      </c>
      <c r="L313" s="6">
        <f>+POR!H311-POR!M311</f>
        <v>40960</v>
      </c>
      <c r="M313" s="6">
        <f>+POR!B311-POR!G311</f>
        <v>88145</v>
      </c>
    </row>
    <row r="314" spans="1:13">
      <c r="A314" s="5" t="s">
        <v>314</v>
      </c>
      <c r="B314" s="9">
        <f t="shared" si="32"/>
        <v>1.9727197303133488</v>
      </c>
      <c r="C314" s="9">
        <f t="shared" si="28"/>
        <v>1.1688062672309867</v>
      </c>
      <c r="D314" s="9">
        <f t="shared" si="29"/>
        <v>1.5932699529414212</v>
      </c>
      <c r="E314" s="9">
        <f t="shared" si="30"/>
        <v>0.83861472660732239</v>
      </c>
      <c r="F314" s="9">
        <f t="shared" si="31"/>
        <v>1.1888990609736714</v>
      </c>
      <c r="H314" s="7">
        <f>+POW!E312</f>
        <v>9780</v>
      </c>
      <c r="I314" s="6">
        <f t="shared" si="33"/>
        <v>5180</v>
      </c>
      <c r="J314" s="6">
        <f>+POW!B312</f>
        <v>14960</v>
      </c>
      <c r="K314" s="6">
        <f t="shared" si="34"/>
        <v>9090</v>
      </c>
      <c r="L314" s="6">
        <f>+POR!H312-POR!M312</f>
        <v>24050</v>
      </c>
      <c r="M314" s="6">
        <f>+POR!B312-POR!G312</f>
        <v>52950</v>
      </c>
    </row>
    <row r="315" spans="1:13">
      <c r="A315" s="5" t="s">
        <v>315</v>
      </c>
      <c r="B315" s="9">
        <f t="shared" si="32"/>
        <v>0.86694414506033834</v>
      </c>
      <c r="C315" s="9">
        <f t="shared" si="28"/>
        <v>1.1291041080865825</v>
      </c>
      <c r="D315" s="9">
        <f t="shared" si="29"/>
        <v>0.99068450291518573</v>
      </c>
      <c r="E315" s="9">
        <f t="shared" si="30"/>
        <v>0.87216528999177678</v>
      </c>
      <c r="F315" s="9">
        <f t="shared" si="31"/>
        <v>0.92717772767165618</v>
      </c>
      <c r="H315" s="7">
        <f>+POW!E313</f>
        <v>4535</v>
      </c>
      <c r="I315" s="6">
        <f t="shared" si="33"/>
        <v>5280</v>
      </c>
      <c r="J315" s="6">
        <f>+POW!B313</f>
        <v>9815</v>
      </c>
      <c r="K315" s="6">
        <f t="shared" si="34"/>
        <v>9975</v>
      </c>
      <c r="L315" s="6">
        <f>+POR!H313-POR!M313</f>
        <v>19790</v>
      </c>
      <c r="M315" s="6">
        <f>+POR!B313-POR!G313</f>
        <v>55870</v>
      </c>
    </row>
    <row r="316" spans="1:13">
      <c r="A316" s="5" t="s">
        <v>316</v>
      </c>
      <c r="B316" s="9">
        <f t="shared" si="32"/>
        <v>1.1796015208842368</v>
      </c>
      <c r="C316" s="9">
        <f t="shared" si="28"/>
        <v>1.7067923841665951</v>
      </c>
      <c r="D316" s="9">
        <f t="shared" si="29"/>
        <v>1.4284373283329679</v>
      </c>
      <c r="E316" s="9">
        <f t="shared" si="30"/>
        <v>0.81221188061750027</v>
      </c>
      <c r="F316" s="9">
        <f t="shared" si="31"/>
        <v>1.0982419950860318</v>
      </c>
      <c r="H316" s="7">
        <f>+POW!E314</f>
        <v>1840</v>
      </c>
      <c r="I316" s="6">
        <f t="shared" si="33"/>
        <v>2380</v>
      </c>
      <c r="J316" s="6">
        <f>+POW!B314</f>
        <v>4220</v>
      </c>
      <c r="K316" s="6">
        <f t="shared" si="34"/>
        <v>2770</v>
      </c>
      <c r="L316" s="6">
        <f>+POR!H314-POR!M314</f>
        <v>6990</v>
      </c>
      <c r="M316" s="6">
        <f>+POR!B314-POR!G314</f>
        <v>16660</v>
      </c>
    </row>
    <row r="317" spans="1:13">
      <c r="A317" s="5" t="s">
        <v>317</v>
      </c>
      <c r="B317" s="9">
        <f t="shared" si="32"/>
        <v>0.91315817992887294</v>
      </c>
      <c r="C317" s="9">
        <f t="shared" si="28"/>
        <v>0.81230766809912935</v>
      </c>
      <c r="D317" s="9">
        <f t="shared" si="29"/>
        <v>0.86555640931675348</v>
      </c>
      <c r="E317" s="9">
        <f t="shared" si="30"/>
        <v>1.0405748415053861</v>
      </c>
      <c r="F317" s="9">
        <f t="shared" si="31"/>
        <v>0.95933745934499837</v>
      </c>
      <c r="H317" s="7">
        <f>+POW!E315</f>
        <v>1465</v>
      </c>
      <c r="I317" s="6">
        <f t="shared" si="33"/>
        <v>1165</v>
      </c>
      <c r="J317" s="6">
        <f>+POW!B315</f>
        <v>2630</v>
      </c>
      <c r="K317" s="6">
        <f t="shared" si="34"/>
        <v>3650</v>
      </c>
      <c r="L317" s="6">
        <f>+POR!H315-POR!M315</f>
        <v>6280</v>
      </c>
      <c r="M317" s="6">
        <f>+POR!B315-POR!G315</f>
        <v>17135</v>
      </c>
    </row>
    <row r="318" spans="1:13">
      <c r="A318" s="5" t="s">
        <v>318</v>
      </c>
      <c r="B318" s="9">
        <f t="shared" si="32"/>
        <v>0.32600431946454678</v>
      </c>
      <c r="C318" s="9">
        <f t="shared" si="28"/>
        <v>0.48623736525676259</v>
      </c>
      <c r="D318" s="9">
        <f t="shared" si="29"/>
        <v>0.40163483984464038</v>
      </c>
      <c r="E318" s="9">
        <f t="shared" si="30"/>
        <v>0.62482557821326135</v>
      </c>
      <c r="F318" s="9">
        <f t="shared" si="31"/>
        <v>0.52122831088104704</v>
      </c>
      <c r="H318" s="7">
        <f>+POW!E316</f>
        <v>105</v>
      </c>
      <c r="I318" s="6">
        <f t="shared" si="33"/>
        <v>140</v>
      </c>
      <c r="J318" s="6">
        <f>+POW!B316</f>
        <v>245</v>
      </c>
      <c r="K318" s="6">
        <f t="shared" si="34"/>
        <v>440</v>
      </c>
      <c r="L318" s="6">
        <f>+POR!H316-POR!M316</f>
        <v>685</v>
      </c>
      <c r="M318" s="6">
        <f>+POR!B316-POR!G316</f>
        <v>3440</v>
      </c>
    </row>
    <row r="319" spans="1:13">
      <c r="A319" s="5" t="s">
        <v>319</v>
      </c>
      <c r="B319" s="9">
        <f t="shared" si="32"/>
        <v>0.64747802504730545</v>
      </c>
      <c r="C319" s="9">
        <f t="shared" si="28"/>
        <v>1.0159260462622519</v>
      </c>
      <c r="D319" s="9">
        <f t="shared" si="29"/>
        <v>0.82138669313589452</v>
      </c>
      <c r="E319" s="9">
        <f t="shared" si="30"/>
        <v>0.81635058597127674</v>
      </c>
      <c r="F319" s="9">
        <f t="shared" si="31"/>
        <v>0.81868816926017163</v>
      </c>
      <c r="H319" s="7">
        <f>+POW!E317</f>
        <v>1130</v>
      </c>
      <c r="I319" s="6">
        <f t="shared" si="33"/>
        <v>1585</v>
      </c>
      <c r="J319" s="6">
        <f>+POW!B317</f>
        <v>2715</v>
      </c>
      <c r="K319" s="6">
        <f t="shared" si="34"/>
        <v>3115</v>
      </c>
      <c r="L319" s="6">
        <f>+POR!H317-POR!M317</f>
        <v>5830</v>
      </c>
      <c r="M319" s="6">
        <f>+POR!B317-POR!G317</f>
        <v>18640</v>
      </c>
    </row>
    <row r="320" spans="1:13">
      <c r="A320" s="5" t="s">
        <v>320</v>
      </c>
      <c r="B320" s="9">
        <f t="shared" si="32"/>
        <v>1.0710273225226017</v>
      </c>
      <c r="C320" s="9">
        <f t="shared" si="28"/>
        <v>2.4960055757310933</v>
      </c>
      <c r="D320" s="9">
        <f t="shared" si="29"/>
        <v>1.7436217070806375</v>
      </c>
      <c r="E320" s="9">
        <f t="shared" si="30"/>
        <v>0.84364902077313486</v>
      </c>
      <c r="F320" s="9">
        <f t="shared" si="31"/>
        <v>1.2613845937479564</v>
      </c>
      <c r="H320" s="7">
        <f>+POW!E318</f>
        <v>180</v>
      </c>
      <c r="I320" s="6">
        <f t="shared" si="33"/>
        <v>375</v>
      </c>
      <c r="J320" s="6">
        <f>+POW!B318</f>
        <v>555</v>
      </c>
      <c r="K320" s="6">
        <f t="shared" si="34"/>
        <v>310</v>
      </c>
      <c r="L320" s="6">
        <f>+POR!H318-POR!M318</f>
        <v>865</v>
      </c>
      <c r="M320" s="6">
        <f>+POR!B318-POR!G318</f>
        <v>1795</v>
      </c>
    </row>
    <row r="321" spans="1:28">
      <c r="A321" s="5" t="s">
        <v>321</v>
      </c>
      <c r="B321" s="9">
        <f t="shared" si="32"/>
        <v>1.0710273225226017</v>
      </c>
      <c r="C321" s="9">
        <f t="shared" si="28"/>
        <v>2.5292856500741747</v>
      </c>
      <c r="D321" s="9">
        <f t="shared" si="29"/>
        <v>1.7593300107480307</v>
      </c>
      <c r="E321" s="9">
        <f t="shared" si="30"/>
        <v>0.84364902077313486</v>
      </c>
      <c r="F321" s="9">
        <f t="shared" si="31"/>
        <v>1.2686758341742455</v>
      </c>
      <c r="H321" s="7">
        <f>+POW!E319</f>
        <v>180</v>
      </c>
      <c r="I321" s="6">
        <f t="shared" si="33"/>
        <v>380</v>
      </c>
      <c r="J321" s="6">
        <f>+POW!B319</f>
        <v>560</v>
      </c>
      <c r="K321" s="6">
        <f t="shared" si="34"/>
        <v>310</v>
      </c>
      <c r="L321" s="6">
        <f>+POR!H319-POR!M319</f>
        <v>870</v>
      </c>
      <c r="M321" s="6">
        <f>+POR!B319-POR!G319</f>
        <v>1795</v>
      </c>
    </row>
    <row r="322" spans="1:28" s="26" customFormat="1" ht="24.6" customHeight="1">
      <c r="A322" s="26" t="s">
        <v>322</v>
      </c>
      <c r="B322" s="27">
        <f t="shared" si="32"/>
        <v>1.6045207341837215</v>
      </c>
      <c r="C322" s="27">
        <f t="shared" si="28"/>
        <v>1.1893671200232645</v>
      </c>
      <c r="D322" s="28">
        <f t="shared" si="29"/>
        <v>1.4085668738461476</v>
      </c>
      <c r="E322" s="28">
        <f t="shared" si="30"/>
        <v>0.79348173865193972</v>
      </c>
      <c r="F322" s="28">
        <f t="shared" si="31"/>
        <v>1.0789825602744925</v>
      </c>
      <c r="G322" s="29"/>
      <c r="H322" s="30">
        <f>+POW!E320</f>
        <v>163910</v>
      </c>
      <c r="I322" s="29">
        <f t="shared" si="33"/>
        <v>108615</v>
      </c>
      <c r="J322" s="29">
        <f>+POW!B320</f>
        <v>272525</v>
      </c>
      <c r="K322" s="29">
        <f t="shared" si="34"/>
        <v>177225</v>
      </c>
      <c r="L322" s="29">
        <f>+POR!H320-POR!M320</f>
        <v>449750</v>
      </c>
      <c r="M322" s="29">
        <f>+POR!B320-POR!G320</f>
        <v>1091070</v>
      </c>
      <c r="N322" s="29"/>
      <c r="O322" s="29"/>
      <c r="P322" s="29"/>
      <c r="Q322" s="29"/>
      <c r="R322" s="29"/>
      <c r="S322" s="29"/>
      <c r="T322" s="29"/>
      <c r="U322" s="29"/>
      <c r="V322" s="29"/>
      <c r="W322" s="29"/>
      <c r="X322" s="29"/>
      <c r="Y322" s="29"/>
      <c r="Z322" s="29"/>
      <c r="AA322" s="29"/>
      <c r="AB322" s="29"/>
    </row>
    <row r="323" spans="1:28">
      <c r="A323" s="5" t="s">
        <v>323</v>
      </c>
      <c r="B323" s="9">
        <f t="shared" si="32"/>
        <v>1.6044644362976899</v>
      </c>
      <c r="C323" s="9">
        <f t="shared" si="28"/>
        <v>1.1893616695862184</v>
      </c>
      <c r="D323" s="9">
        <f t="shared" si="29"/>
        <v>1.4085345761219288</v>
      </c>
      <c r="E323" s="9">
        <f t="shared" si="30"/>
        <v>0.79352287477095806</v>
      </c>
      <c r="F323" s="9">
        <f t="shared" si="31"/>
        <v>1.0789896109939792</v>
      </c>
      <c r="H323" s="7">
        <f>+POW!E321</f>
        <v>163905</v>
      </c>
      <c r="I323" s="6">
        <f t="shared" si="33"/>
        <v>108615</v>
      </c>
      <c r="J323" s="6">
        <f>+POW!B321</f>
        <v>272520</v>
      </c>
      <c r="K323" s="6">
        <f t="shared" si="34"/>
        <v>177235</v>
      </c>
      <c r="L323" s="6">
        <f>+POR!H321-POR!M321</f>
        <v>449755</v>
      </c>
      <c r="M323" s="6">
        <f>+POR!B321-POR!G321</f>
        <v>1091075</v>
      </c>
    </row>
    <row r="324" spans="1:28">
      <c r="A324" s="5" t="s">
        <v>324</v>
      </c>
      <c r="B324" s="9">
        <f t="shared" si="32"/>
        <v>2.4616400379696639</v>
      </c>
      <c r="C324" s="9">
        <f t="shared" si="28"/>
        <v>0.66319944663946406</v>
      </c>
      <c r="D324" s="9">
        <f t="shared" si="29"/>
        <v>1.6127702113836553</v>
      </c>
      <c r="E324" s="9">
        <f t="shared" si="30"/>
        <v>0.79738124163643564</v>
      </c>
      <c r="F324" s="9">
        <f t="shared" si="31"/>
        <v>1.1758560372129787</v>
      </c>
      <c r="H324" s="7">
        <f>+POW!E322</f>
        <v>31805</v>
      </c>
      <c r="I324" s="6">
        <f t="shared" si="33"/>
        <v>7660</v>
      </c>
      <c r="J324" s="6">
        <f>+POW!B322</f>
        <v>39465</v>
      </c>
      <c r="K324" s="6">
        <f t="shared" si="34"/>
        <v>22525</v>
      </c>
      <c r="L324" s="6">
        <f>+POR!H322-POR!M322</f>
        <v>61990</v>
      </c>
      <c r="M324" s="6">
        <f>+POR!B322-POR!G322</f>
        <v>137995</v>
      </c>
    </row>
    <row r="325" spans="1:28">
      <c r="A325" s="5" t="s">
        <v>325</v>
      </c>
      <c r="B325" s="9">
        <f t="shared" si="32"/>
        <v>1.4369377615258891</v>
      </c>
      <c r="C325" s="9">
        <f t="shared" si="28"/>
        <v>1.0588595595462766</v>
      </c>
      <c r="D325" s="9">
        <f t="shared" si="29"/>
        <v>1.258483616697561</v>
      </c>
      <c r="E325" s="9">
        <f t="shared" si="30"/>
        <v>0.82779983922577582</v>
      </c>
      <c r="F325" s="9">
        <f t="shared" si="31"/>
        <v>1.0277080556532068</v>
      </c>
      <c r="H325" s="7">
        <f>+POW!E323</f>
        <v>19765</v>
      </c>
      <c r="I325" s="6">
        <f t="shared" si="33"/>
        <v>13020</v>
      </c>
      <c r="J325" s="6">
        <f>+POW!B323</f>
        <v>32785</v>
      </c>
      <c r="K325" s="6">
        <f t="shared" si="34"/>
        <v>24895</v>
      </c>
      <c r="L325" s="6">
        <f>+POR!H323-POR!M323</f>
        <v>57680</v>
      </c>
      <c r="M325" s="6">
        <f>+POR!B323-POR!G323</f>
        <v>146910</v>
      </c>
    </row>
    <row r="326" spans="1:28">
      <c r="A326" s="5" t="s">
        <v>326</v>
      </c>
      <c r="B326" s="13">
        <f t="shared" si="32"/>
        <v>0.88446849071982603</v>
      </c>
      <c r="C326" s="13">
        <f t="shared" ref="C326:C389" si="35">+(I326/I$6)/($M326/$M$6)</f>
        <v>1.1819444998221049</v>
      </c>
      <c r="D326" s="9">
        <f t="shared" ref="D326:D389" si="36">+(J326/J$6)/($M326/$M$6)</f>
        <v>1.0248781375424527</v>
      </c>
      <c r="E326" s="9">
        <f t="shared" ref="E326:E389" si="37">+(K326/K$6)/($M326/$M$6)</f>
        <v>0.73959385281263645</v>
      </c>
      <c r="F326" s="9">
        <f t="shared" ref="F326:F389" si="38">+(L326/L$6)/($M326/$M$6)</f>
        <v>0.87201275391426702</v>
      </c>
      <c r="H326" s="7">
        <f>+POW!E324</f>
        <v>18575</v>
      </c>
      <c r="I326" s="6">
        <f t="shared" si="33"/>
        <v>22190</v>
      </c>
      <c r="J326" s="6">
        <f>+POW!B324</f>
        <v>40765</v>
      </c>
      <c r="K326" s="6">
        <f t="shared" si="34"/>
        <v>33960</v>
      </c>
      <c r="L326" s="6">
        <f>+POR!H324-POR!M324</f>
        <v>74725</v>
      </c>
      <c r="M326" s="6">
        <f>+POR!B324-POR!G324</f>
        <v>224305</v>
      </c>
    </row>
    <row r="327" spans="1:28">
      <c r="A327" s="5" t="s">
        <v>327</v>
      </c>
      <c r="B327" s="9">
        <f t="shared" ref="B327:B390" si="39">+(H327/H$6)/($M327/$M$6)</f>
        <v>2.1079544494835734</v>
      </c>
      <c r="C327" s="9">
        <f t="shared" si="35"/>
        <v>1.1562538749939459</v>
      </c>
      <c r="D327" s="9">
        <f t="shared" si="36"/>
        <v>1.6587486733665644</v>
      </c>
      <c r="E327" s="9">
        <f t="shared" si="37"/>
        <v>0.73026047193214694</v>
      </c>
      <c r="F327" s="9">
        <f t="shared" si="38"/>
        <v>1.1612319410974268</v>
      </c>
      <c r="H327" s="7">
        <f>+POW!E325</f>
        <v>9585</v>
      </c>
      <c r="I327" s="6">
        <f t="shared" ref="I327:I390" si="40">+J327-H327</f>
        <v>4700</v>
      </c>
      <c r="J327" s="6">
        <f>+POW!B325</f>
        <v>14285</v>
      </c>
      <c r="K327" s="6">
        <f t="shared" ref="K327:K390" si="41">+L327-J327</f>
        <v>7260</v>
      </c>
      <c r="L327" s="6">
        <f>+POR!H325-POR!M325</f>
        <v>21545</v>
      </c>
      <c r="M327" s="6">
        <f>+POR!B325-POR!G325</f>
        <v>48565</v>
      </c>
    </row>
    <row r="328" spans="1:28">
      <c r="A328" s="5" t="s">
        <v>328</v>
      </c>
      <c r="B328" s="9">
        <f t="shared" si="39"/>
        <v>1.5581677525084821</v>
      </c>
      <c r="C328" s="9">
        <f t="shared" si="35"/>
        <v>1.6596335744635493</v>
      </c>
      <c r="D328" s="9">
        <f t="shared" si="36"/>
        <v>1.6060599515072258</v>
      </c>
      <c r="E328" s="9">
        <f t="shared" si="37"/>
        <v>0.76391900484482578</v>
      </c>
      <c r="F328" s="9">
        <f t="shared" si="38"/>
        <v>1.154811124385636</v>
      </c>
      <c r="H328" s="7">
        <f>+POW!E326</f>
        <v>30730</v>
      </c>
      <c r="I328" s="6">
        <f t="shared" si="40"/>
        <v>29260</v>
      </c>
      <c r="J328" s="6">
        <f>+POW!B326</f>
        <v>59990</v>
      </c>
      <c r="K328" s="6">
        <f t="shared" si="41"/>
        <v>32940</v>
      </c>
      <c r="L328" s="6">
        <f>+POR!H326-POR!M326</f>
        <v>92930</v>
      </c>
      <c r="M328" s="6">
        <f>+POR!B326-POR!G326</f>
        <v>210640</v>
      </c>
    </row>
    <row r="329" spans="1:28">
      <c r="A329" s="5" t="s">
        <v>329</v>
      </c>
      <c r="B329" s="9">
        <f t="shared" si="39"/>
        <v>1.7378027549523174</v>
      </c>
      <c r="C329" s="9">
        <f t="shared" si="35"/>
        <v>1.2632012568424407</v>
      </c>
      <c r="D329" s="9">
        <f t="shared" si="36"/>
        <v>1.5137892994397235</v>
      </c>
      <c r="E329" s="9">
        <f t="shared" si="37"/>
        <v>0.82895590324611002</v>
      </c>
      <c r="F329" s="9">
        <f t="shared" si="38"/>
        <v>1.1468314071405521</v>
      </c>
      <c r="H329" s="7">
        <f>+POW!E327</f>
        <v>20960</v>
      </c>
      <c r="I329" s="6">
        <f t="shared" si="40"/>
        <v>13620</v>
      </c>
      <c r="J329" s="6">
        <f>+POW!B327</f>
        <v>34580</v>
      </c>
      <c r="K329" s="6">
        <f t="shared" si="41"/>
        <v>21860</v>
      </c>
      <c r="L329" s="6">
        <f>+POR!H327-POR!M327</f>
        <v>56440</v>
      </c>
      <c r="M329" s="6">
        <f>+POR!B327-POR!G327</f>
        <v>128820</v>
      </c>
    </row>
    <row r="330" spans="1:28">
      <c r="A330" s="5" t="s">
        <v>330</v>
      </c>
      <c r="B330" s="13">
        <f t="shared" si="39"/>
        <v>0.78267745836526437</v>
      </c>
      <c r="C330" s="13">
        <f t="shared" si="35"/>
        <v>0.98020849463289106</v>
      </c>
      <c r="D330" s="9">
        <f t="shared" si="36"/>
        <v>0.87591275193580898</v>
      </c>
      <c r="E330" s="9">
        <f t="shared" si="37"/>
        <v>1.038910960281249</v>
      </c>
      <c r="F330" s="9">
        <f t="shared" si="38"/>
        <v>0.96325294199580658</v>
      </c>
      <c r="H330" s="7">
        <f>+POW!E328</f>
        <v>4140</v>
      </c>
      <c r="I330" s="6">
        <f t="shared" si="40"/>
        <v>4635</v>
      </c>
      <c r="J330" s="6">
        <f>+POW!B328</f>
        <v>8775</v>
      </c>
      <c r="K330" s="6">
        <f t="shared" si="41"/>
        <v>12015</v>
      </c>
      <c r="L330" s="6">
        <f>+POR!H328-POR!M328</f>
        <v>20790</v>
      </c>
      <c r="M330" s="6">
        <f>+POR!B328-POR!G328</f>
        <v>56495</v>
      </c>
    </row>
    <row r="331" spans="1:28">
      <c r="A331" s="5" t="s">
        <v>331</v>
      </c>
      <c r="B331" s="9">
        <f t="shared" si="39"/>
        <v>3.0890520456486206</v>
      </c>
      <c r="C331" s="9">
        <f t="shared" si="35"/>
        <v>1.2355808511302944</v>
      </c>
      <c r="D331" s="9">
        <f t="shared" si="36"/>
        <v>2.2142075948184621</v>
      </c>
      <c r="E331" s="9">
        <f t="shared" si="37"/>
        <v>0.56377730943372883</v>
      </c>
      <c r="F331" s="9">
        <f t="shared" si="38"/>
        <v>1.3298488262804311</v>
      </c>
      <c r="H331" s="7">
        <f>+POW!E329</f>
        <v>17605</v>
      </c>
      <c r="I331" s="6">
        <f t="shared" si="40"/>
        <v>6295</v>
      </c>
      <c r="J331" s="6">
        <f>+POW!B329</f>
        <v>23900</v>
      </c>
      <c r="K331" s="6">
        <f t="shared" si="41"/>
        <v>7025</v>
      </c>
      <c r="L331" s="6">
        <f>+POR!H329-POR!M329</f>
        <v>30925</v>
      </c>
      <c r="M331" s="6">
        <f>+POR!B329-POR!G329</f>
        <v>60870</v>
      </c>
    </row>
    <row r="332" spans="1:28">
      <c r="A332" s="5" t="s">
        <v>332</v>
      </c>
      <c r="B332" s="9">
        <f t="shared" si="39"/>
        <v>1.5006500673427854</v>
      </c>
      <c r="C332" s="9">
        <f t="shared" si="35"/>
        <v>1.1310917035575423</v>
      </c>
      <c r="D332" s="9">
        <f t="shared" si="36"/>
        <v>1.326217313938483</v>
      </c>
      <c r="E332" s="9">
        <f t="shared" si="37"/>
        <v>0.94346452608760878</v>
      </c>
      <c r="F332" s="9">
        <f t="shared" si="38"/>
        <v>1.1211248679771006</v>
      </c>
      <c r="H332" s="7">
        <f>+POW!E330</f>
        <v>10745</v>
      </c>
      <c r="I332" s="6">
        <f t="shared" si="40"/>
        <v>7240</v>
      </c>
      <c r="J332" s="6">
        <f>+POW!B330</f>
        <v>17985</v>
      </c>
      <c r="K332" s="6">
        <f t="shared" si="41"/>
        <v>14770</v>
      </c>
      <c r="L332" s="6">
        <f>+POR!H330-POR!M330</f>
        <v>32755</v>
      </c>
      <c r="M332" s="6">
        <f>+POR!B330-POR!G330</f>
        <v>76475</v>
      </c>
    </row>
    <row r="333" spans="1:28" ht="24.6" customHeight="1">
      <c r="A333" s="5" t="s">
        <v>333</v>
      </c>
      <c r="B333" s="13">
        <f t="shared" si="39"/>
        <v>1.4777440435197742</v>
      </c>
      <c r="C333" s="13">
        <f t="shared" si="35"/>
        <v>1.3414389253421299</v>
      </c>
      <c r="D333" s="9">
        <f t="shared" si="36"/>
        <v>1.4134075830394965</v>
      </c>
      <c r="E333" s="9">
        <f t="shared" si="37"/>
        <v>0.61528625640847867</v>
      </c>
      <c r="F333" s="9">
        <f t="shared" si="38"/>
        <v>0.98574602119484656</v>
      </c>
      <c r="H333" s="7">
        <f>+POW!E331</f>
        <v>2175</v>
      </c>
      <c r="I333" s="6">
        <f t="shared" si="40"/>
        <v>1765</v>
      </c>
      <c r="J333" s="6">
        <f>+POW!B331</f>
        <v>3940</v>
      </c>
      <c r="K333" s="6">
        <f t="shared" si="41"/>
        <v>1980</v>
      </c>
      <c r="L333" s="6">
        <f>+POR!H331-POR!M331</f>
        <v>5920</v>
      </c>
      <c r="M333" s="6">
        <f>+POR!B331-POR!G331</f>
        <v>15720</v>
      </c>
    </row>
    <row r="334" spans="1:28">
      <c r="A334" s="5" t="s">
        <v>334</v>
      </c>
      <c r="B334" s="9">
        <f t="shared" si="39"/>
        <v>1.4777440435197742</v>
      </c>
      <c r="C334" s="9">
        <f t="shared" si="35"/>
        <v>1.3376388150720391</v>
      </c>
      <c r="D334" s="9">
        <f t="shared" si="36"/>
        <v>1.4116139185940151</v>
      </c>
      <c r="E334" s="9">
        <f t="shared" si="37"/>
        <v>0.61528625640847867</v>
      </c>
      <c r="F334" s="9">
        <f t="shared" si="38"/>
        <v>0.98491346543370217</v>
      </c>
      <c r="H334" s="7">
        <f>+POW!E332</f>
        <v>2175</v>
      </c>
      <c r="I334" s="6">
        <f t="shared" si="40"/>
        <v>1760</v>
      </c>
      <c r="J334" s="6">
        <f>+POW!B332</f>
        <v>3935</v>
      </c>
      <c r="K334" s="6">
        <f t="shared" si="41"/>
        <v>1980</v>
      </c>
      <c r="L334" s="6">
        <f>+POR!H332-POR!M332</f>
        <v>5915</v>
      </c>
      <c r="M334" s="6">
        <f>+POR!B332-POR!G332</f>
        <v>15720</v>
      </c>
    </row>
    <row r="335" spans="1:28">
      <c r="A335" s="5" t="s">
        <v>335</v>
      </c>
      <c r="B335" s="9">
        <f t="shared" si="39"/>
        <v>1.4782142134349889</v>
      </c>
      <c r="C335" s="9">
        <f t="shared" si="35"/>
        <v>1.341865727418281</v>
      </c>
      <c r="D335" s="9">
        <f t="shared" si="36"/>
        <v>1.4138572831931842</v>
      </c>
      <c r="E335" s="9">
        <f t="shared" si="37"/>
        <v>0.61548202040988131</v>
      </c>
      <c r="F335" s="9">
        <f t="shared" si="38"/>
        <v>0.98605965340012658</v>
      </c>
      <c r="H335" s="7">
        <f>+POW!E333</f>
        <v>2175</v>
      </c>
      <c r="I335" s="6">
        <f t="shared" si="40"/>
        <v>1765</v>
      </c>
      <c r="J335" s="6">
        <f>+POW!B333</f>
        <v>3940</v>
      </c>
      <c r="K335" s="6">
        <f t="shared" si="41"/>
        <v>1980</v>
      </c>
      <c r="L335" s="6">
        <f>+POR!H333-POR!M333</f>
        <v>5920</v>
      </c>
      <c r="M335" s="6">
        <f>+POR!B333-POR!G333</f>
        <v>15715</v>
      </c>
    </row>
    <row r="336" spans="1:28" ht="24.6" customHeight="1">
      <c r="A336" s="5" t="s">
        <v>336</v>
      </c>
      <c r="B336" s="13">
        <f t="shared" si="39"/>
        <v>1.220103629684258</v>
      </c>
      <c r="C336" s="13">
        <f t="shared" si="35"/>
        <v>1.2366953117319945</v>
      </c>
      <c r="D336" s="9">
        <f t="shared" si="36"/>
        <v>1.2279349577417586</v>
      </c>
      <c r="E336" s="9">
        <f t="shared" si="37"/>
        <v>1.025998026619384</v>
      </c>
      <c r="F336" s="9">
        <f t="shared" si="38"/>
        <v>1.1197300263907186</v>
      </c>
      <c r="H336" s="7">
        <f>+POW!E334</f>
        <v>54850</v>
      </c>
      <c r="I336" s="6">
        <f t="shared" si="40"/>
        <v>49700</v>
      </c>
      <c r="J336" s="6">
        <f>+POW!B334</f>
        <v>104550</v>
      </c>
      <c r="K336" s="6">
        <f t="shared" si="41"/>
        <v>100845</v>
      </c>
      <c r="L336" s="6">
        <f>+POR!H334-POR!M334</f>
        <v>205395</v>
      </c>
      <c r="M336" s="6">
        <f>+POR!B334-POR!G334</f>
        <v>480145</v>
      </c>
    </row>
    <row r="337" spans="1:13">
      <c r="A337" s="5" t="s">
        <v>337</v>
      </c>
      <c r="B337" s="9">
        <f t="shared" si="39"/>
        <v>1.2720999316389963</v>
      </c>
      <c r="C337" s="9">
        <f t="shared" si="35"/>
        <v>1.2516883170281714</v>
      </c>
      <c r="D337" s="9">
        <f t="shared" si="36"/>
        <v>1.2624655829490483</v>
      </c>
      <c r="E337" s="9">
        <f t="shared" si="37"/>
        <v>1.0238291147038798</v>
      </c>
      <c r="F337" s="9">
        <f t="shared" si="38"/>
        <v>1.1345957449713926</v>
      </c>
      <c r="H337" s="7">
        <f>+POW!E335</f>
        <v>53450</v>
      </c>
      <c r="I337" s="6">
        <f t="shared" si="40"/>
        <v>47015</v>
      </c>
      <c r="J337" s="6">
        <f>+POW!B335</f>
        <v>100465</v>
      </c>
      <c r="K337" s="6">
        <f t="shared" si="41"/>
        <v>94055</v>
      </c>
      <c r="L337" s="6">
        <f>+POR!H335-POR!M335</f>
        <v>194520</v>
      </c>
      <c r="M337" s="6">
        <f>+POR!B335-POR!G335</f>
        <v>448765</v>
      </c>
    </row>
    <row r="338" spans="1:13">
      <c r="A338" s="5" t="s">
        <v>338</v>
      </c>
      <c r="B338" s="9">
        <f t="shared" si="39"/>
        <v>1.6342429194398886</v>
      </c>
      <c r="C338" s="9">
        <f t="shared" si="35"/>
        <v>1.4630188926281866</v>
      </c>
      <c r="D338" s="9">
        <f t="shared" si="36"/>
        <v>1.5534246201601203</v>
      </c>
      <c r="E338" s="9">
        <f t="shared" si="37"/>
        <v>0.71500996092904134</v>
      </c>
      <c r="F338" s="9">
        <f t="shared" si="38"/>
        <v>1.1041724692951187</v>
      </c>
      <c r="H338" s="7">
        <f>+POW!E336</f>
        <v>3455</v>
      </c>
      <c r="I338" s="6">
        <f t="shared" si="40"/>
        <v>2765</v>
      </c>
      <c r="J338" s="6">
        <f>+POW!B336</f>
        <v>6220</v>
      </c>
      <c r="K338" s="6">
        <f t="shared" si="41"/>
        <v>3305</v>
      </c>
      <c r="L338" s="6">
        <f>+POR!H336-POR!M336</f>
        <v>9525</v>
      </c>
      <c r="M338" s="6">
        <f>+POR!B336-POR!G336</f>
        <v>22580</v>
      </c>
    </row>
    <row r="339" spans="1:13">
      <c r="A339" s="5" t="s">
        <v>339</v>
      </c>
      <c r="B339" s="9">
        <f t="shared" si="39"/>
        <v>1.018865630005739</v>
      </c>
      <c r="C339" s="9">
        <f t="shared" si="35"/>
        <v>0.66811938722310793</v>
      </c>
      <c r="D339" s="9">
        <f t="shared" si="36"/>
        <v>0.85331225908990194</v>
      </c>
      <c r="E339" s="9">
        <f t="shared" si="37"/>
        <v>1.687253280880906</v>
      </c>
      <c r="F339" s="9">
        <f t="shared" si="38"/>
        <v>1.3001672771996307</v>
      </c>
      <c r="H339" s="7">
        <f>+POW!E337</f>
        <v>145</v>
      </c>
      <c r="I339" s="6">
        <f t="shared" si="40"/>
        <v>85</v>
      </c>
      <c r="J339" s="6">
        <f>+POW!B337</f>
        <v>230</v>
      </c>
      <c r="K339" s="6">
        <f t="shared" si="41"/>
        <v>525</v>
      </c>
      <c r="L339" s="6">
        <f>+POR!H337-POR!M337</f>
        <v>755</v>
      </c>
      <c r="M339" s="6">
        <f>+POR!B337-POR!G337</f>
        <v>1520</v>
      </c>
    </row>
    <row r="340" spans="1:13">
      <c r="A340" s="5" t="s">
        <v>340</v>
      </c>
      <c r="B340" s="9">
        <f t="shared" si="39"/>
        <v>1.8069613872444643</v>
      </c>
      <c r="C340" s="9">
        <f t="shared" si="35"/>
        <v>1.9649531873199308</v>
      </c>
      <c r="D340" s="9">
        <f t="shared" si="36"/>
        <v>1.8815340323341063</v>
      </c>
      <c r="E340" s="9">
        <f t="shared" si="37"/>
        <v>1.0076061469726729</v>
      </c>
      <c r="F340" s="9">
        <f t="shared" si="38"/>
        <v>1.4132526421212992</v>
      </c>
      <c r="H340" s="7">
        <f>+POW!E338</f>
        <v>8965</v>
      </c>
      <c r="I340" s="6">
        <f t="shared" si="40"/>
        <v>8715</v>
      </c>
      <c r="J340" s="6">
        <f>+POW!B338</f>
        <v>17680</v>
      </c>
      <c r="K340" s="6">
        <f t="shared" si="41"/>
        <v>10930</v>
      </c>
      <c r="L340" s="6">
        <f>+POR!H338-POR!M338</f>
        <v>28610</v>
      </c>
      <c r="M340" s="6">
        <f>+POR!B338-POR!G338</f>
        <v>52990</v>
      </c>
    </row>
    <row r="341" spans="1:13">
      <c r="A341" s="5" t="s">
        <v>341</v>
      </c>
      <c r="B341" s="9">
        <f t="shared" si="39"/>
        <v>1.1158562499441755</v>
      </c>
      <c r="C341" s="9">
        <f t="shared" si="35"/>
        <v>0.84032087342066286</v>
      </c>
      <c r="D341" s="9">
        <f t="shared" si="36"/>
        <v>0.98580265328084205</v>
      </c>
      <c r="E341" s="9">
        <f t="shared" si="37"/>
        <v>1.4718648133510492</v>
      </c>
      <c r="F341" s="9">
        <f t="shared" si="38"/>
        <v>1.2462519052844918</v>
      </c>
      <c r="H341" s="7">
        <f>+POW!E339</f>
        <v>8660</v>
      </c>
      <c r="I341" s="6">
        <f t="shared" si="40"/>
        <v>5830</v>
      </c>
      <c r="J341" s="6">
        <f>+POW!B339</f>
        <v>14490</v>
      </c>
      <c r="K341" s="6">
        <f t="shared" si="41"/>
        <v>24975</v>
      </c>
      <c r="L341" s="6">
        <f>+POR!H339-POR!M339</f>
        <v>39465</v>
      </c>
      <c r="M341" s="6">
        <f>+POR!B339-POR!G339</f>
        <v>82890</v>
      </c>
    </row>
    <row r="342" spans="1:13">
      <c r="A342" s="5" t="s">
        <v>342</v>
      </c>
      <c r="B342" s="9">
        <f t="shared" si="39"/>
        <v>1.629380831216398</v>
      </c>
      <c r="C342" s="9">
        <f t="shared" si="35"/>
        <v>1.220252481972764</v>
      </c>
      <c r="D342" s="9">
        <f t="shared" si="36"/>
        <v>1.4362709155772113</v>
      </c>
      <c r="E342" s="9">
        <f t="shared" si="37"/>
        <v>0.72060623460404571</v>
      </c>
      <c r="F342" s="9">
        <f t="shared" si="38"/>
        <v>1.0527925332691368</v>
      </c>
      <c r="H342" s="7">
        <f>+POW!E340</f>
        <v>6505</v>
      </c>
      <c r="I342" s="6">
        <f t="shared" si="40"/>
        <v>4355</v>
      </c>
      <c r="J342" s="6">
        <f>+POW!B340</f>
        <v>10860</v>
      </c>
      <c r="K342" s="6">
        <f t="shared" si="41"/>
        <v>6290</v>
      </c>
      <c r="L342" s="6">
        <f>+POR!H340-POR!M340</f>
        <v>17150</v>
      </c>
      <c r="M342" s="6">
        <f>+POR!B340-POR!G340</f>
        <v>42640</v>
      </c>
    </row>
    <row r="343" spans="1:13">
      <c r="A343" s="5" t="s">
        <v>343</v>
      </c>
      <c r="B343" s="9">
        <f t="shared" si="39"/>
        <v>1.3302720063736237</v>
      </c>
      <c r="C343" s="9">
        <f t="shared" si="35"/>
        <v>1.1917129930834847</v>
      </c>
      <c r="D343" s="9">
        <f t="shared" si="36"/>
        <v>1.2648717000468335</v>
      </c>
      <c r="E343" s="9">
        <f t="shared" si="37"/>
        <v>0.80327142354801018</v>
      </c>
      <c r="F343" s="9">
        <f t="shared" si="38"/>
        <v>1.017529988193701</v>
      </c>
      <c r="H343" s="7">
        <f>+POW!E341</f>
        <v>9540</v>
      </c>
      <c r="I343" s="6">
        <f t="shared" si="40"/>
        <v>7640</v>
      </c>
      <c r="J343" s="6">
        <f>+POW!B341</f>
        <v>17180</v>
      </c>
      <c r="K343" s="6">
        <f t="shared" si="41"/>
        <v>12595</v>
      </c>
      <c r="L343" s="6">
        <f>+POR!H341-POR!M341</f>
        <v>29775</v>
      </c>
      <c r="M343" s="6">
        <f>+POR!B341-POR!G341</f>
        <v>76595</v>
      </c>
    </row>
    <row r="344" spans="1:13">
      <c r="A344" s="5" t="s">
        <v>344</v>
      </c>
      <c r="B344" s="9">
        <f t="shared" si="39"/>
        <v>0.94607793582946176</v>
      </c>
      <c r="C344" s="9">
        <f t="shared" si="35"/>
        <v>1.0108223190777252</v>
      </c>
      <c r="D344" s="9">
        <f t="shared" si="36"/>
        <v>0.97663749595355875</v>
      </c>
      <c r="E344" s="9">
        <f t="shared" si="37"/>
        <v>1.0849006261733483</v>
      </c>
      <c r="F344" s="9">
        <f t="shared" si="38"/>
        <v>1.0346487002843896</v>
      </c>
      <c r="H344" s="7">
        <f>+POW!E342</f>
        <v>12480</v>
      </c>
      <c r="I344" s="6">
        <f t="shared" si="40"/>
        <v>11920</v>
      </c>
      <c r="J344" s="6">
        <f>+POW!B342</f>
        <v>24400</v>
      </c>
      <c r="K344" s="6">
        <f t="shared" si="41"/>
        <v>31290</v>
      </c>
      <c r="L344" s="6">
        <f>+POR!H342-POR!M342</f>
        <v>55690</v>
      </c>
      <c r="M344" s="6">
        <f>+POR!B342-POR!G342</f>
        <v>140890</v>
      </c>
    </row>
    <row r="345" spans="1:13">
      <c r="A345" s="5" t="s">
        <v>345</v>
      </c>
      <c r="B345" s="9">
        <f t="shared" si="39"/>
        <v>1.3788532144168915</v>
      </c>
      <c r="C345" s="9">
        <f t="shared" si="35"/>
        <v>2.3782537983842631</v>
      </c>
      <c r="D345" s="9">
        <f t="shared" si="36"/>
        <v>1.8505735506304197</v>
      </c>
      <c r="E345" s="9">
        <f t="shared" si="37"/>
        <v>0.70650121761619378</v>
      </c>
      <c r="F345" s="9">
        <f t="shared" si="38"/>
        <v>1.2375392355778223</v>
      </c>
      <c r="H345" s="7">
        <f>+POW!E343</f>
        <v>3700</v>
      </c>
      <c r="I345" s="6">
        <f t="shared" si="40"/>
        <v>5705</v>
      </c>
      <c r="J345" s="6">
        <f>+POW!B343</f>
        <v>9405</v>
      </c>
      <c r="K345" s="6">
        <f t="shared" si="41"/>
        <v>4145</v>
      </c>
      <c r="L345" s="6">
        <f>+POR!H343-POR!M343</f>
        <v>13550</v>
      </c>
      <c r="M345" s="6">
        <f>+POR!B343-POR!G343</f>
        <v>28660</v>
      </c>
    </row>
    <row r="346" spans="1:13">
      <c r="A346" s="5" t="s">
        <v>346</v>
      </c>
      <c r="B346" s="9">
        <f t="shared" si="39"/>
        <v>0.47472769923347274</v>
      </c>
      <c r="C346" s="9">
        <f t="shared" si="35"/>
        <v>1.0240210480757364</v>
      </c>
      <c r="D346" s="9">
        <f t="shared" si="36"/>
        <v>0.73399595197664602</v>
      </c>
      <c r="E346" s="9">
        <f t="shared" si="37"/>
        <v>1.0560689766194624</v>
      </c>
      <c r="F346" s="9">
        <f t="shared" si="38"/>
        <v>0.90657404023321453</v>
      </c>
      <c r="H346" s="7">
        <f>+POW!E344</f>
        <v>1395</v>
      </c>
      <c r="I346" s="6">
        <f t="shared" si="40"/>
        <v>2690</v>
      </c>
      <c r="J346" s="6">
        <f>+POW!B344</f>
        <v>4085</v>
      </c>
      <c r="K346" s="6">
        <f t="shared" si="41"/>
        <v>6785</v>
      </c>
      <c r="L346" s="6">
        <f>+POR!H344-POR!M344</f>
        <v>10870</v>
      </c>
      <c r="M346" s="6">
        <f>+POR!B344-POR!G344</f>
        <v>31385</v>
      </c>
    </row>
    <row r="347" spans="1:13">
      <c r="A347" s="5" t="s">
        <v>347</v>
      </c>
      <c r="B347" s="9">
        <f t="shared" si="39"/>
        <v>0.60439838253905387</v>
      </c>
      <c r="C347" s="9">
        <f t="shared" si="35"/>
        <v>1.1394375750253447</v>
      </c>
      <c r="D347" s="9">
        <f t="shared" si="36"/>
        <v>0.856938626977502</v>
      </c>
      <c r="E347" s="9">
        <f t="shared" si="37"/>
        <v>0.96849425703840619</v>
      </c>
      <c r="F347" s="9">
        <f t="shared" si="38"/>
        <v>0.91671406887152163</v>
      </c>
      <c r="H347" s="7">
        <f>+POW!E345</f>
        <v>715</v>
      </c>
      <c r="I347" s="6">
        <f t="shared" si="40"/>
        <v>1205</v>
      </c>
      <c r="J347" s="6">
        <f>+POW!B345</f>
        <v>1920</v>
      </c>
      <c r="K347" s="6">
        <f t="shared" si="41"/>
        <v>2505</v>
      </c>
      <c r="L347" s="6">
        <f>+POR!H345-POR!M345</f>
        <v>4425</v>
      </c>
      <c r="M347" s="6">
        <f>+POR!B345-POR!G345</f>
        <v>12635</v>
      </c>
    </row>
    <row r="348" spans="1:13">
      <c r="A348" s="5" t="s">
        <v>348</v>
      </c>
      <c r="B348" s="9">
        <f t="shared" si="39"/>
        <v>0.45843338439685088</v>
      </c>
      <c r="C348" s="9">
        <f t="shared" si="35"/>
        <v>1.0692781511765153</v>
      </c>
      <c r="D348" s="9">
        <f t="shared" si="36"/>
        <v>0.74675410722022784</v>
      </c>
      <c r="E348" s="9">
        <f t="shared" si="37"/>
        <v>1.1621392634878949</v>
      </c>
      <c r="F348" s="9">
        <f t="shared" si="38"/>
        <v>0.96933212733951968</v>
      </c>
      <c r="H348" s="7">
        <f>+POW!E346</f>
        <v>470</v>
      </c>
      <c r="I348" s="6">
        <f t="shared" si="40"/>
        <v>980</v>
      </c>
      <c r="J348" s="6">
        <f>+POW!B346</f>
        <v>1450</v>
      </c>
      <c r="K348" s="6">
        <f t="shared" si="41"/>
        <v>2605</v>
      </c>
      <c r="L348" s="6">
        <f>+POR!H346-POR!M346</f>
        <v>4055</v>
      </c>
      <c r="M348" s="6">
        <f>+POR!B346-POR!G346</f>
        <v>10950</v>
      </c>
    </row>
    <row r="349" spans="1:13">
      <c r="A349" s="5" t="s">
        <v>349</v>
      </c>
      <c r="B349" s="9">
        <f t="shared" si="39"/>
        <v>0.28755252793795921</v>
      </c>
      <c r="C349" s="9">
        <f t="shared" si="35"/>
        <v>0.77352706128575821</v>
      </c>
      <c r="D349" s="9">
        <f t="shared" si="36"/>
        <v>0.51693409318779571</v>
      </c>
      <c r="E349" s="9">
        <f t="shared" si="37"/>
        <v>1.0490224305550151</v>
      </c>
      <c r="F349" s="9">
        <f t="shared" si="38"/>
        <v>0.80204579463590053</v>
      </c>
      <c r="H349" s="7">
        <f>+POW!E347</f>
        <v>210</v>
      </c>
      <c r="I349" s="6">
        <f t="shared" si="40"/>
        <v>505</v>
      </c>
      <c r="J349" s="6">
        <f>+POW!B347</f>
        <v>715</v>
      </c>
      <c r="K349" s="6">
        <f t="shared" si="41"/>
        <v>1675</v>
      </c>
      <c r="L349" s="6">
        <f>+POR!H347-POR!M347</f>
        <v>2390</v>
      </c>
      <c r="M349" s="6">
        <f>+POR!B347-POR!G347</f>
        <v>7800</v>
      </c>
    </row>
    <row r="350" spans="1:13" ht="24.6" customHeight="1">
      <c r="A350" s="5" t="s">
        <v>350</v>
      </c>
      <c r="B350" s="13">
        <f t="shared" si="39"/>
        <v>0.94871764907994305</v>
      </c>
      <c r="C350" s="9">
        <f t="shared" si="35"/>
        <v>0.81950290713407192</v>
      </c>
      <c r="D350" s="9">
        <f t="shared" si="36"/>
        <v>0.88772786931367409</v>
      </c>
      <c r="E350" s="9">
        <f t="shared" si="37"/>
        <v>1.070191243369423</v>
      </c>
      <c r="F350" s="9">
        <f t="shared" si="38"/>
        <v>0.98549818182682614</v>
      </c>
      <c r="H350" s="7">
        <f>+POW!E348</f>
        <v>103005</v>
      </c>
      <c r="I350" s="6">
        <f t="shared" si="40"/>
        <v>79540</v>
      </c>
      <c r="J350" s="6">
        <f>+POW!B348</f>
        <v>182545</v>
      </c>
      <c r="K350" s="6">
        <f t="shared" si="41"/>
        <v>254045</v>
      </c>
      <c r="L350" s="6">
        <f>+POR!H348-POR!M348</f>
        <v>436590</v>
      </c>
      <c r="M350" s="6">
        <f>+POR!B348-POR!G348</f>
        <v>1159615</v>
      </c>
    </row>
    <row r="351" spans="1:13">
      <c r="A351" s="5" t="s">
        <v>351</v>
      </c>
      <c r="B351" s="9">
        <f t="shared" si="39"/>
        <v>0.94871764907994305</v>
      </c>
      <c r="C351" s="9">
        <f t="shared" si="35"/>
        <v>0.81950290713407192</v>
      </c>
      <c r="D351" s="9">
        <f t="shared" si="36"/>
        <v>0.88772786931367409</v>
      </c>
      <c r="E351" s="9">
        <f t="shared" si="37"/>
        <v>1.070191243369423</v>
      </c>
      <c r="F351" s="9">
        <f t="shared" si="38"/>
        <v>0.98549818182682614</v>
      </c>
      <c r="H351" s="7">
        <f>+POW!E349</f>
        <v>103005</v>
      </c>
      <c r="I351" s="6">
        <f t="shared" si="40"/>
        <v>79540</v>
      </c>
      <c r="J351" s="6">
        <f>+POW!B349</f>
        <v>182545</v>
      </c>
      <c r="K351" s="6">
        <f t="shared" si="41"/>
        <v>254045</v>
      </c>
      <c r="L351" s="6">
        <f>+POR!H349-POR!M349</f>
        <v>436590</v>
      </c>
      <c r="M351" s="6">
        <f>+POR!B349-POR!G349</f>
        <v>1159615</v>
      </c>
    </row>
    <row r="352" spans="1:13">
      <c r="A352" s="5" t="s">
        <v>352</v>
      </c>
      <c r="B352" s="9">
        <f t="shared" si="39"/>
        <v>0.78718631881499823</v>
      </c>
      <c r="C352" s="9">
        <f t="shared" si="35"/>
        <v>1.0796398644300345</v>
      </c>
      <c r="D352" s="9">
        <f t="shared" si="36"/>
        <v>0.92522534648567589</v>
      </c>
      <c r="E352" s="9">
        <f t="shared" si="37"/>
        <v>1.0778286897982483</v>
      </c>
      <c r="F352" s="9">
        <f t="shared" si="38"/>
        <v>1.0069956011651899</v>
      </c>
      <c r="H352" s="7">
        <f>+POW!E350</f>
        <v>52705</v>
      </c>
      <c r="I352" s="6">
        <f t="shared" si="40"/>
        <v>64620</v>
      </c>
      <c r="J352" s="6">
        <f>+POW!B350</f>
        <v>117325</v>
      </c>
      <c r="K352" s="6">
        <f t="shared" si="41"/>
        <v>157780</v>
      </c>
      <c r="L352" s="6">
        <f>+POR!H350-POR!M350</f>
        <v>275105</v>
      </c>
      <c r="M352" s="6">
        <f>+POR!B350-POR!G350</f>
        <v>715100</v>
      </c>
    </row>
    <row r="353" spans="1:13">
      <c r="A353" s="5" t="s">
        <v>353</v>
      </c>
      <c r="B353" s="9">
        <f t="shared" si="39"/>
        <v>0.98469678321225773</v>
      </c>
      <c r="C353" s="9">
        <f t="shared" si="35"/>
        <v>0.35530555935755104</v>
      </c>
      <c r="D353" s="9">
        <f t="shared" si="36"/>
        <v>0.68762207214096693</v>
      </c>
      <c r="E353" s="9">
        <f t="shared" si="37"/>
        <v>0.94441080542601707</v>
      </c>
      <c r="F353" s="9">
        <f t="shared" si="38"/>
        <v>0.82521853407784296</v>
      </c>
      <c r="H353" s="7">
        <f>+POW!E351</f>
        <v>8665</v>
      </c>
      <c r="I353" s="6">
        <f t="shared" si="40"/>
        <v>2795</v>
      </c>
      <c r="J353" s="6">
        <f>+POW!B351</f>
        <v>11460</v>
      </c>
      <c r="K353" s="6">
        <f t="shared" si="41"/>
        <v>18170</v>
      </c>
      <c r="L353" s="6">
        <f>+POR!H351-POR!M351</f>
        <v>29630</v>
      </c>
      <c r="M353" s="6">
        <f>+POR!B351-POR!G351</f>
        <v>93985</v>
      </c>
    </row>
    <row r="354" spans="1:13">
      <c r="A354" s="5" t="s">
        <v>354</v>
      </c>
      <c r="B354" s="13">
        <f t="shared" si="39"/>
        <v>1.2947305033070382</v>
      </c>
      <c r="C354" s="9">
        <f t="shared" si="35"/>
        <v>9.8352208339214195E-2</v>
      </c>
      <c r="D354" s="9">
        <f t="shared" si="36"/>
        <v>0.73003604485431561</v>
      </c>
      <c r="E354" s="9">
        <f t="shared" si="37"/>
        <v>1.1794546762046765</v>
      </c>
      <c r="F354" s="9">
        <f t="shared" si="38"/>
        <v>0.9708504015094368</v>
      </c>
      <c r="H354" s="7">
        <f>+POW!E352</f>
        <v>29010</v>
      </c>
      <c r="I354" s="6">
        <f t="shared" si="40"/>
        <v>1970</v>
      </c>
      <c r="J354" s="6">
        <f>+POW!B352</f>
        <v>30980</v>
      </c>
      <c r="K354" s="6">
        <f t="shared" si="41"/>
        <v>57780</v>
      </c>
      <c r="L354" s="6">
        <f>+POR!H352-POR!M352</f>
        <v>88760</v>
      </c>
      <c r="M354" s="6">
        <f>+POR!B352-POR!G352</f>
        <v>239310</v>
      </c>
    </row>
    <row r="355" spans="1:13">
      <c r="A355" s="5" t="s">
        <v>355</v>
      </c>
      <c r="B355" s="13">
        <f t="shared" si="39"/>
        <v>1.5593374928762809</v>
      </c>
      <c r="C355" s="9">
        <f t="shared" si="35"/>
        <v>0.94571609676777046</v>
      </c>
      <c r="D355" s="9">
        <f t="shared" si="36"/>
        <v>1.2697061919508339</v>
      </c>
      <c r="E355" s="9">
        <f t="shared" si="37"/>
        <v>0.79053649553423266</v>
      </c>
      <c r="F355" s="9">
        <f t="shared" si="38"/>
        <v>1.0129501651157198</v>
      </c>
      <c r="H355" s="7">
        <f>+POW!E353</f>
        <v>830</v>
      </c>
      <c r="I355" s="6">
        <f t="shared" si="40"/>
        <v>450</v>
      </c>
      <c r="J355" s="6">
        <f>+POW!B353</f>
        <v>1280</v>
      </c>
      <c r="K355" s="6">
        <f t="shared" si="41"/>
        <v>920</v>
      </c>
      <c r="L355" s="6">
        <f>+POR!H353-POR!M353</f>
        <v>2200</v>
      </c>
      <c r="M355" s="6">
        <f>+POR!B353-POR!G353</f>
        <v>5685</v>
      </c>
    </row>
    <row r="356" spans="1:13">
      <c r="A356" s="5" t="s">
        <v>356</v>
      </c>
      <c r="B356" s="9">
        <f t="shared" si="39"/>
        <v>0.75187793535092995</v>
      </c>
      <c r="C356" s="9">
        <f t="shared" si="35"/>
        <v>0.47876450631676692</v>
      </c>
      <c r="D356" s="9">
        <f t="shared" si="36"/>
        <v>0.62296750580426163</v>
      </c>
      <c r="E356" s="9">
        <f t="shared" si="37"/>
        <v>0.56962274078135777</v>
      </c>
      <c r="F356" s="9">
        <f t="shared" si="38"/>
        <v>0.59438349888111641</v>
      </c>
      <c r="H356" s="7">
        <f>+POW!E354</f>
        <v>975</v>
      </c>
      <c r="I356" s="6">
        <f t="shared" si="40"/>
        <v>555</v>
      </c>
      <c r="J356" s="6">
        <f>+POW!B354</f>
        <v>1530</v>
      </c>
      <c r="K356" s="6">
        <f t="shared" si="41"/>
        <v>1615</v>
      </c>
      <c r="L356" s="6">
        <f>+POR!H354-POR!M354</f>
        <v>3145</v>
      </c>
      <c r="M356" s="6">
        <f>+POR!B354-POR!G354</f>
        <v>13850</v>
      </c>
    </row>
    <row r="357" spans="1:13">
      <c r="A357" s="5" t="s">
        <v>357</v>
      </c>
      <c r="B357" s="9">
        <f t="shared" si="39"/>
        <v>1.2349655606885126</v>
      </c>
      <c r="C357" s="9">
        <f t="shared" si="35"/>
        <v>1.2325292067775757</v>
      </c>
      <c r="D357" s="9">
        <f t="shared" si="36"/>
        <v>1.2338155936938566</v>
      </c>
      <c r="E357" s="9">
        <f t="shared" si="37"/>
        <v>0.93904967904781589</v>
      </c>
      <c r="F357" s="9">
        <f t="shared" si="38"/>
        <v>1.0758696182765479</v>
      </c>
      <c r="H357" s="7">
        <f>+POW!E355</f>
        <v>9600</v>
      </c>
      <c r="I357" s="6">
        <f t="shared" si="40"/>
        <v>8565</v>
      </c>
      <c r="J357" s="6">
        <f>+POW!B355</f>
        <v>18165</v>
      </c>
      <c r="K357" s="6">
        <f t="shared" si="41"/>
        <v>15960</v>
      </c>
      <c r="L357" s="6">
        <f>+POR!H355-POR!M355</f>
        <v>34125</v>
      </c>
      <c r="M357" s="6">
        <f>+POR!B355-POR!G355</f>
        <v>83025</v>
      </c>
    </row>
    <row r="358" spans="1:13">
      <c r="A358" s="5" t="s">
        <v>358</v>
      </c>
      <c r="B358" s="9">
        <f t="shared" si="39"/>
        <v>1.4984797686506319</v>
      </c>
      <c r="C358" s="9">
        <f t="shared" si="35"/>
        <v>0.82087647575679779</v>
      </c>
      <c r="D358" s="9">
        <f t="shared" si="36"/>
        <v>1.1786488036992357</v>
      </c>
      <c r="E358" s="9">
        <f t="shared" si="37"/>
        <v>1.0209988400658856</v>
      </c>
      <c r="F358" s="9">
        <f t="shared" si="38"/>
        <v>1.0941743918240594</v>
      </c>
      <c r="H358" s="7">
        <f>+POW!E356</f>
        <v>1215</v>
      </c>
      <c r="I358" s="6">
        <f t="shared" si="40"/>
        <v>595</v>
      </c>
      <c r="J358" s="6">
        <f>+POW!B356</f>
        <v>1810</v>
      </c>
      <c r="K358" s="6">
        <f t="shared" si="41"/>
        <v>1810</v>
      </c>
      <c r="L358" s="6">
        <f>+POR!H356-POR!M356</f>
        <v>3620</v>
      </c>
      <c r="M358" s="6">
        <f>+POR!B356-POR!G356</f>
        <v>8660</v>
      </c>
    </row>
    <row r="359" spans="1:13" ht="24.6" customHeight="1">
      <c r="A359" s="5" t="s">
        <v>359</v>
      </c>
      <c r="B359" s="13">
        <f t="shared" si="39"/>
        <v>0.89698984391240644</v>
      </c>
      <c r="C359" s="9">
        <f t="shared" si="35"/>
        <v>0.62346484053661699</v>
      </c>
      <c r="D359" s="9">
        <f t="shared" si="36"/>
        <v>0.76788514993371415</v>
      </c>
      <c r="E359" s="9">
        <f t="shared" si="37"/>
        <v>1.0562923578456465</v>
      </c>
      <c r="F359" s="9">
        <f t="shared" si="38"/>
        <v>0.92242390596910284</v>
      </c>
      <c r="H359" s="7">
        <f>+POW!E357</f>
        <v>149255</v>
      </c>
      <c r="I359" s="6">
        <f t="shared" si="40"/>
        <v>92740</v>
      </c>
      <c r="J359" s="6">
        <f>+POW!B357</f>
        <v>241995</v>
      </c>
      <c r="K359" s="6">
        <f t="shared" si="41"/>
        <v>384285</v>
      </c>
      <c r="L359" s="6">
        <f>+POR!H357-POR!M357</f>
        <v>626280</v>
      </c>
      <c r="M359" s="6">
        <f>+POR!B357-POR!G357</f>
        <v>1777190</v>
      </c>
    </row>
    <row r="360" spans="1:13">
      <c r="A360" s="5" t="s">
        <v>360</v>
      </c>
      <c r="B360" s="9">
        <f t="shared" si="39"/>
        <v>0.93458306923838508</v>
      </c>
      <c r="C360" s="9">
        <f t="shared" si="35"/>
        <v>0.85264577375219597</v>
      </c>
      <c r="D360" s="9">
        <f t="shared" si="36"/>
        <v>0.89590839844548276</v>
      </c>
      <c r="E360" s="9">
        <f t="shared" si="37"/>
        <v>1.0958496486818596</v>
      </c>
      <c r="F360" s="9">
        <f t="shared" si="38"/>
        <v>1.0030439735768966</v>
      </c>
      <c r="H360" s="7">
        <f>+POW!E358</f>
        <v>43785</v>
      </c>
      <c r="I360" s="6">
        <f t="shared" si="40"/>
        <v>35710</v>
      </c>
      <c r="J360" s="6">
        <f>+POW!B358</f>
        <v>79495</v>
      </c>
      <c r="K360" s="6">
        <f t="shared" si="41"/>
        <v>112250</v>
      </c>
      <c r="L360" s="6">
        <f>+POR!H358-POR!M358</f>
        <v>191745</v>
      </c>
      <c r="M360" s="6">
        <f>+POR!B358-POR!G358</f>
        <v>500380</v>
      </c>
    </row>
    <row r="361" spans="1:13">
      <c r="A361" s="5" t="s">
        <v>361</v>
      </c>
      <c r="B361" s="9">
        <f t="shared" si="39"/>
        <v>0.9929161381661693</v>
      </c>
      <c r="C361" s="9">
        <f t="shared" si="35"/>
        <v>0.81785665302173549</v>
      </c>
      <c r="D361" s="9">
        <f t="shared" si="36"/>
        <v>0.91028749004002862</v>
      </c>
      <c r="E361" s="9">
        <f t="shared" si="37"/>
        <v>1.1526669967501815</v>
      </c>
      <c r="F361" s="9">
        <f t="shared" si="38"/>
        <v>1.0401629800690297</v>
      </c>
      <c r="H361" s="7">
        <f>+POW!E359</f>
        <v>11530</v>
      </c>
      <c r="I361" s="6">
        <f t="shared" si="40"/>
        <v>8490</v>
      </c>
      <c r="J361" s="6">
        <f>+POW!B359</f>
        <v>20020</v>
      </c>
      <c r="K361" s="6">
        <f t="shared" si="41"/>
        <v>29265</v>
      </c>
      <c r="L361" s="6">
        <f>+POR!H359-POR!M359</f>
        <v>49285</v>
      </c>
      <c r="M361" s="6">
        <f>+POR!B359-POR!G359</f>
        <v>124025</v>
      </c>
    </row>
    <row r="362" spans="1:13">
      <c r="A362" s="5" t="s">
        <v>362</v>
      </c>
      <c r="B362" s="9">
        <f t="shared" si="39"/>
        <v>1.0467088956638817</v>
      </c>
      <c r="C362" s="9">
        <f t="shared" si="35"/>
        <v>1.1541790288871436</v>
      </c>
      <c r="D362" s="9">
        <f t="shared" si="36"/>
        <v>1.0974351491704986</v>
      </c>
      <c r="E362" s="9">
        <f t="shared" si="37"/>
        <v>1.0442205890079812</v>
      </c>
      <c r="F362" s="9">
        <f t="shared" si="38"/>
        <v>1.0689209106047379</v>
      </c>
      <c r="H362" s="7">
        <f>+POW!E360</f>
        <v>9465</v>
      </c>
      <c r="I362" s="6">
        <f t="shared" si="40"/>
        <v>9330</v>
      </c>
      <c r="J362" s="6">
        <f>+POW!B360</f>
        <v>18795</v>
      </c>
      <c r="K362" s="6">
        <f t="shared" si="41"/>
        <v>20645</v>
      </c>
      <c r="L362" s="6">
        <f>+POR!H360-POR!M360</f>
        <v>39440</v>
      </c>
      <c r="M362" s="6">
        <f>+POR!B360-POR!G360</f>
        <v>96580</v>
      </c>
    </row>
    <row r="363" spans="1:13">
      <c r="A363" s="5" t="s">
        <v>363</v>
      </c>
      <c r="B363" s="9">
        <f t="shared" si="39"/>
        <v>0.96236030421334284</v>
      </c>
      <c r="C363" s="9">
        <f t="shared" si="35"/>
        <v>0.90405135442903295</v>
      </c>
      <c r="D363" s="9">
        <f t="shared" si="36"/>
        <v>0.93483828968006899</v>
      </c>
      <c r="E363" s="9">
        <f t="shared" si="37"/>
        <v>1.1087068721066844</v>
      </c>
      <c r="F363" s="9">
        <f t="shared" si="38"/>
        <v>1.0280032096429932</v>
      </c>
      <c r="H363" s="7">
        <f>+POW!E361</f>
        <v>10330</v>
      </c>
      <c r="I363" s="6">
        <f t="shared" si="40"/>
        <v>8675</v>
      </c>
      <c r="J363" s="6">
        <f>+POW!B361</f>
        <v>19005</v>
      </c>
      <c r="K363" s="6">
        <f t="shared" si="41"/>
        <v>26020</v>
      </c>
      <c r="L363" s="6">
        <f>+POR!H361-POR!M361</f>
        <v>45025</v>
      </c>
      <c r="M363" s="6">
        <f>+POR!B361-POR!G361</f>
        <v>114645</v>
      </c>
    </row>
    <row r="364" spans="1:13">
      <c r="A364" s="5" t="s">
        <v>364</v>
      </c>
      <c r="B364" s="9">
        <f t="shared" si="39"/>
        <v>0.68788906263703742</v>
      </c>
      <c r="C364" s="9">
        <f t="shared" si="35"/>
        <v>0.4311238200363669</v>
      </c>
      <c r="D364" s="9">
        <f t="shared" si="36"/>
        <v>0.5666950304235332</v>
      </c>
      <c r="E364" s="9">
        <f t="shared" si="37"/>
        <v>0.93962144729845387</v>
      </c>
      <c r="F364" s="9">
        <f t="shared" si="38"/>
        <v>0.76652216017468477</v>
      </c>
      <c r="H364" s="7">
        <f>+POW!E362</f>
        <v>5185</v>
      </c>
      <c r="I364" s="6">
        <f t="shared" si="40"/>
        <v>2905</v>
      </c>
      <c r="J364" s="6">
        <f>+POW!B362</f>
        <v>8090</v>
      </c>
      <c r="K364" s="6">
        <f t="shared" si="41"/>
        <v>15485</v>
      </c>
      <c r="L364" s="6">
        <f>+POR!H362-POR!M362</f>
        <v>23575</v>
      </c>
      <c r="M364" s="6">
        <f>+POR!B362-POR!G362</f>
        <v>80505</v>
      </c>
    </row>
    <row r="365" spans="1:13">
      <c r="A365" s="5" t="s">
        <v>365</v>
      </c>
      <c r="B365" s="9">
        <f t="shared" si="39"/>
        <v>1.1497814620207492</v>
      </c>
      <c r="C365" s="9">
        <f t="shared" si="35"/>
        <v>1.2924128766367575</v>
      </c>
      <c r="D365" s="9">
        <f t="shared" si="36"/>
        <v>1.2171039550597078</v>
      </c>
      <c r="E365" s="9">
        <f t="shared" si="37"/>
        <v>0.9481147777801735</v>
      </c>
      <c r="F365" s="9">
        <f t="shared" si="38"/>
        <v>1.0729700648399618</v>
      </c>
      <c r="H365" s="7">
        <f>+POW!E363</f>
        <v>3095</v>
      </c>
      <c r="I365" s="6">
        <f t="shared" si="40"/>
        <v>3110</v>
      </c>
      <c r="J365" s="6">
        <f>+POW!B363</f>
        <v>6205</v>
      </c>
      <c r="K365" s="6">
        <f t="shared" si="41"/>
        <v>5580</v>
      </c>
      <c r="L365" s="6">
        <f>+POR!H363-POR!M363</f>
        <v>11785</v>
      </c>
      <c r="M365" s="6">
        <f>+POR!B363-POR!G363</f>
        <v>28750</v>
      </c>
    </row>
    <row r="366" spans="1:13">
      <c r="A366" s="5" t="s">
        <v>366</v>
      </c>
      <c r="B366" s="9">
        <f t="shared" si="39"/>
        <v>0.98574570190852639</v>
      </c>
      <c r="C366" s="9">
        <f t="shared" si="35"/>
        <v>0.8594449963402595</v>
      </c>
      <c r="D366" s="9">
        <f t="shared" si="36"/>
        <v>0.92613135681963665</v>
      </c>
      <c r="E366" s="9">
        <f t="shared" si="37"/>
        <v>1.4387580985391335</v>
      </c>
      <c r="F366" s="9">
        <f t="shared" si="38"/>
        <v>1.2008148487800605</v>
      </c>
      <c r="H366" s="7">
        <f>+POW!E364</f>
        <v>3060</v>
      </c>
      <c r="I366" s="6">
        <f t="shared" si="40"/>
        <v>2385</v>
      </c>
      <c r="J366" s="6">
        <f>+POW!B364</f>
        <v>5445</v>
      </c>
      <c r="K366" s="6">
        <f t="shared" si="41"/>
        <v>9765</v>
      </c>
      <c r="L366" s="6">
        <f>+POR!H364-POR!M364</f>
        <v>15210</v>
      </c>
      <c r="M366" s="6">
        <f>+POR!B364-POR!G364</f>
        <v>33155</v>
      </c>
    </row>
    <row r="367" spans="1:13">
      <c r="A367" s="5" t="s">
        <v>367</v>
      </c>
      <c r="B367" s="9">
        <f t="shared" si="39"/>
        <v>0.52392356136769758</v>
      </c>
      <c r="C367" s="9">
        <f t="shared" si="35"/>
        <v>0.42838761775936757</v>
      </c>
      <c r="D367" s="9">
        <f t="shared" si="36"/>
        <v>0.47883028429505842</v>
      </c>
      <c r="E367" s="9">
        <f t="shared" si="37"/>
        <v>1.1798790085094155</v>
      </c>
      <c r="F367" s="9">
        <f t="shared" si="38"/>
        <v>0.85447692136997311</v>
      </c>
      <c r="H367" s="7">
        <f>+POW!E365</f>
        <v>1115</v>
      </c>
      <c r="I367" s="6">
        <f t="shared" si="40"/>
        <v>815</v>
      </c>
      <c r="J367" s="6">
        <f>+POW!B365</f>
        <v>1930</v>
      </c>
      <c r="K367" s="6">
        <f t="shared" si="41"/>
        <v>5490</v>
      </c>
      <c r="L367" s="6">
        <f>+POR!H365-POR!M365</f>
        <v>7420</v>
      </c>
      <c r="M367" s="6">
        <f>+POR!B365-POR!G365</f>
        <v>22730</v>
      </c>
    </row>
    <row r="368" spans="1:13">
      <c r="A368" s="5" t="s">
        <v>368</v>
      </c>
      <c r="B368" s="13">
        <f t="shared" si="39"/>
        <v>1.0478307944481098</v>
      </c>
      <c r="C368" s="9">
        <f t="shared" si="35"/>
        <v>0.39237080633659321</v>
      </c>
      <c r="D368" s="9">
        <f t="shared" si="36"/>
        <v>0.73845154159730853</v>
      </c>
      <c r="E368" s="9">
        <f t="shared" si="37"/>
        <v>0.93065840095361752</v>
      </c>
      <c r="F368" s="9">
        <f t="shared" si="38"/>
        <v>0.84144275725188777</v>
      </c>
      <c r="H368" s="7">
        <f>+POW!E366</f>
        <v>58865</v>
      </c>
      <c r="I368" s="6">
        <f t="shared" si="40"/>
        <v>19705</v>
      </c>
      <c r="J368" s="6">
        <f>+POW!B366</f>
        <v>78570</v>
      </c>
      <c r="K368" s="6">
        <f t="shared" si="41"/>
        <v>114310</v>
      </c>
      <c r="L368" s="6">
        <f>+POR!H366-POR!M366</f>
        <v>192880</v>
      </c>
      <c r="M368" s="6">
        <f>+POR!B366-POR!G366</f>
        <v>600010</v>
      </c>
    </row>
    <row r="369" spans="1:13">
      <c r="A369" s="5" t="s">
        <v>369</v>
      </c>
      <c r="B369" s="9">
        <f t="shared" si="39"/>
        <v>1.0477417915776053</v>
      </c>
      <c r="C369" s="9">
        <f t="shared" si="35"/>
        <v>0.39237080633659321</v>
      </c>
      <c r="D369" s="9">
        <f t="shared" si="36"/>
        <v>0.73840454837205738</v>
      </c>
      <c r="E369" s="9">
        <f t="shared" si="37"/>
        <v>0.93065840095361752</v>
      </c>
      <c r="F369" s="9">
        <f t="shared" si="38"/>
        <v>0.84142094465448913</v>
      </c>
      <c r="H369" s="7">
        <f>+POW!E367</f>
        <v>58860</v>
      </c>
      <c r="I369" s="6">
        <f t="shared" si="40"/>
        <v>19705</v>
      </c>
      <c r="J369" s="6">
        <f>+POW!B367</f>
        <v>78565</v>
      </c>
      <c r="K369" s="6">
        <f t="shared" si="41"/>
        <v>114310</v>
      </c>
      <c r="L369" s="6">
        <f>+POR!H367-POR!M367</f>
        <v>192875</v>
      </c>
      <c r="M369" s="6">
        <f>+POR!B367-POR!G367</f>
        <v>600010</v>
      </c>
    </row>
    <row r="370" spans="1:13">
      <c r="A370" s="5" t="s">
        <v>370</v>
      </c>
      <c r="B370" s="9">
        <f t="shared" si="39"/>
        <v>0.66971624402623653</v>
      </c>
      <c r="C370" s="9">
        <f t="shared" si="35"/>
        <v>0.56659792945012855</v>
      </c>
      <c r="D370" s="9">
        <f t="shared" si="36"/>
        <v>0.62104406311904381</v>
      </c>
      <c r="E370" s="9">
        <f t="shared" si="37"/>
        <v>1.3246478470510128</v>
      </c>
      <c r="F370" s="9">
        <f t="shared" si="38"/>
        <v>0.99805979132456724</v>
      </c>
      <c r="H370" s="7">
        <f>+POW!E368</f>
        <v>20415</v>
      </c>
      <c r="I370" s="6">
        <f t="shared" si="40"/>
        <v>15440</v>
      </c>
      <c r="J370" s="6">
        <f>+POW!B368</f>
        <v>35855</v>
      </c>
      <c r="K370" s="6">
        <f t="shared" si="41"/>
        <v>88285</v>
      </c>
      <c r="L370" s="6">
        <f>+POR!H368-POR!M368</f>
        <v>124140</v>
      </c>
      <c r="M370" s="6">
        <f>+POR!B368-POR!G368</f>
        <v>325575</v>
      </c>
    </row>
    <row r="371" spans="1:13">
      <c r="A371" s="5" t="s">
        <v>371</v>
      </c>
      <c r="B371" s="9">
        <f t="shared" si="39"/>
        <v>0.66971624402623653</v>
      </c>
      <c r="C371" s="9">
        <f t="shared" si="35"/>
        <v>0.56659792945012855</v>
      </c>
      <c r="D371" s="9">
        <f t="shared" si="36"/>
        <v>0.62104406311904381</v>
      </c>
      <c r="E371" s="9">
        <f t="shared" si="37"/>
        <v>1.3246478470510128</v>
      </c>
      <c r="F371" s="9">
        <f t="shared" si="38"/>
        <v>0.99805979132456724</v>
      </c>
      <c r="H371" s="7">
        <f>+POW!E369</f>
        <v>20415</v>
      </c>
      <c r="I371" s="6">
        <f t="shared" si="40"/>
        <v>15440</v>
      </c>
      <c r="J371" s="6">
        <f>+POW!B369</f>
        <v>35855</v>
      </c>
      <c r="K371" s="6">
        <f t="shared" si="41"/>
        <v>88285</v>
      </c>
      <c r="L371" s="6">
        <f>+POR!H369-POR!M369</f>
        <v>124140</v>
      </c>
      <c r="M371" s="6">
        <f>+POR!B369-POR!G369</f>
        <v>325575</v>
      </c>
    </row>
    <row r="372" spans="1:13">
      <c r="A372" s="5" t="s">
        <v>372</v>
      </c>
      <c r="B372" s="9">
        <f t="shared" si="39"/>
        <v>0.79655013311277512</v>
      </c>
      <c r="C372" s="9">
        <f t="shared" si="35"/>
        <v>0.74409607193334915</v>
      </c>
      <c r="D372" s="9">
        <f t="shared" si="36"/>
        <v>0.77179164510279452</v>
      </c>
      <c r="E372" s="9">
        <f t="shared" si="37"/>
        <v>0.96584572514794276</v>
      </c>
      <c r="F372" s="9">
        <f t="shared" si="38"/>
        <v>0.87577266676618626</v>
      </c>
      <c r="H372" s="7">
        <f>+POW!E370</f>
        <v>26195</v>
      </c>
      <c r="I372" s="6">
        <f t="shared" si="40"/>
        <v>21875</v>
      </c>
      <c r="J372" s="6">
        <f>+POW!B370</f>
        <v>48070</v>
      </c>
      <c r="K372" s="6">
        <f t="shared" si="41"/>
        <v>69445</v>
      </c>
      <c r="L372" s="6">
        <f>+POR!H370-POR!M370</f>
        <v>117515</v>
      </c>
      <c r="M372" s="6">
        <f>+POR!B370-POR!G370</f>
        <v>351235</v>
      </c>
    </row>
    <row r="373" spans="1:13">
      <c r="A373" s="5" t="s">
        <v>373</v>
      </c>
      <c r="B373" s="9">
        <f t="shared" si="39"/>
        <v>0.90423737784173841</v>
      </c>
      <c r="C373" s="9">
        <f t="shared" si="35"/>
        <v>0.59281904319856338</v>
      </c>
      <c r="D373" s="9">
        <f t="shared" si="36"/>
        <v>0.75724690787646209</v>
      </c>
      <c r="E373" s="9">
        <f t="shared" si="37"/>
        <v>1.1097700698458037</v>
      </c>
      <c r="F373" s="9">
        <f t="shared" si="38"/>
        <v>0.94614125389100212</v>
      </c>
      <c r="H373" s="7">
        <f>+POW!E371</f>
        <v>10485</v>
      </c>
      <c r="I373" s="6">
        <f t="shared" si="40"/>
        <v>6145</v>
      </c>
      <c r="J373" s="6">
        <f>+POW!B371</f>
        <v>16630</v>
      </c>
      <c r="K373" s="6">
        <f t="shared" si="41"/>
        <v>28135</v>
      </c>
      <c r="L373" s="6">
        <f>+POR!H371-POR!M371</f>
        <v>44765</v>
      </c>
      <c r="M373" s="6">
        <f>+POR!B371-POR!G371</f>
        <v>123845</v>
      </c>
    </row>
    <row r="374" spans="1:13">
      <c r="A374" s="5" t="s">
        <v>374</v>
      </c>
      <c r="B374" s="9">
        <f t="shared" si="39"/>
        <v>1.1883821552317628</v>
      </c>
      <c r="C374" s="9">
        <f t="shared" si="35"/>
        <v>0.678585054040164</v>
      </c>
      <c r="D374" s="9">
        <f t="shared" si="36"/>
        <v>0.9477562602376548</v>
      </c>
      <c r="E374" s="9">
        <f t="shared" si="37"/>
        <v>1.0597811864091189</v>
      </c>
      <c r="F374" s="9">
        <f t="shared" si="38"/>
        <v>1.0077831675429005</v>
      </c>
      <c r="H374" s="7">
        <f>+POW!E372</f>
        <v>1195</v>
      </c>
      <c r="I374" s="6">
        <f t="shared" si="40"/>
        <v>610</v>
      </c>
      <c r="J374" s="6">
        <f>+POW!B372</f>
        <v>1805</v>
      </c>
      <c r="K374" s="6">
        <f t="shared" si="41"/>
        <v>2330</v>
      </c>
      <c r="L374" s="6">
        <f>+POR!H372-POR!M372</f>
        <v>4135</v>
      </c>
      <c r="M374" s="6">
        <f>+POR!B372-POR!G372</f>
        <v>10740</v>
      </c>
    </row>
    <row r="375" spans="1:13">
      <c r="A375" s="5" t="s">
        <v>375</v>
      </c>
      <c r="B375" s="9">
        <f t="shared" si="39"/>
        <v>0.96868693709949005</v>
      </c>
      <c r="C375" s="9">
        <f t="shared" si="35"/>
        <v>0.56414315830097372</v>
      </c>
      <c r="D375" s="9">
        <f t="shared" si="36"/>
        <v>0.77774095366772766</v>
      </c>
      <c r="E375" s="9">
        <f t="shared" si="37"/>
        <v>0.97174730687908006</v>
      </c>
      <c r="F375" s="9">
        <f t="shared" si="38"/>
        <v>0.88169640160992946</v>
      </c>
      <c r="H375" s="7">
        <f>+POW!E373</f>
        <v>1940</v>
      </c>
      <c r="I375" s="6">
        <f t="shared" si="40"/>
        <v>1010</v>
      </c>
      <c r="J375" s="6">
        <f>+POW!B373</f>
        <v>2950</v>
      </c>
      <c r="K375" s="6">
        <f t="shared" si="41"/>
        <v>4255</v>
      </c>
      <c r="L375" s="6">
        <f>+POR!H373-POR!M373</f>
        <v>7205</v>
      </c>
      <c r="M375" s="6">
        <f>+POR!B373-POR!G373</f>
        <v>21390</v>
      </c>
    </row>
    <row r="376" spans="1:13">
      <c r="A376" s="5" t="s">
        <v>376</v>
      </c>
      <c r="B376" s="9">
        <f t="shared" si="39"/>
        <v>0.68760136953125173</v>
      </c>
      <c r="C376" s="9">
        <f t="shared" si="35"/>
        <v>0.86401720487081324</v>
      </c>
      <c r="D376" s="9">
        <f t="shared" si="36"/>
        <v>0.77087021937463474</v>
      </c>
      <c r="E376" s="9">
        <f t="shared" si="37"/>
        <v>0.86866683296405145</v>
      </c>
      <c r="F376" s="9">
        <f t="shared" si="38"/>
        <v>0.82327309487141165</v>
      </c>
      <c r="H376" s="7">
        <f>+POW!E374</f>
        <v>12570</v>
      </c>
      <c r="I376" s="6">
        <f t="shared" si="40"/>
        <v>14120</v>
      </c>
      <c r="J376" s="6">
        <f>+POW!B374</f>
        <v>26690</v>
      </c>
      <c r="K376" s="6">
        <f t="shared" si="41"/>
        <v>34720</v>
      </c>
      <c r="L376" s="6">
        <f>+POR!H374-POR!M374</f>
        <v>61410</v>
      </c>
      <c r="M376" s="6">
        <f>+POR!B374-POR!G374</f>
        <v>195250</v>
      </c>
    </row>
    <row r="377" spans="1:13" ht="24.6" customHeight="1">
      <c r="A377" s="5" t="s">
        <v>377</v>
      </c>
      <c r="B377" s="13">
        <f t="shared" si="39"/>
        <v>0.99467377282781244</v>
      </c>
      <c r="C377" s="9">
        <f t="shared" si="35"/>
        <v>0.79011339310231865</v>
      </c>
      <c r="D377" s="9">
        <f t="shared" si="36"/>
        <v>0.8981206062116649</v>
      </c>
      <c r="E377" s="9">
        <f t="shared" si="37"/>
        <v>1.1772466428440853</v>
      </c>
      <c r="F377" s="9">
        <f t="shared" si="38"/>
        <v>1.0476861832669875</v>
      </c>
      <c r="H377" s="7">
        <f>+POW!E375</f>
        <v>27165</v>
      </c>
      <c r="I377" s="6">
        <f t="shared" si="40"/>
        <v>19290</v>
      </c>
      <c r="J377" s="6">
        <f>+POW!B375</f>
        <v>46455</v>
      </c>
      <c r="K377" s="6">
        <f t="shared" si="41"/>
        <v>70295</v>
      </c>
      <c r="L377" s="6">
        <f>+POR!H375-POR!M375</f>
        <v>116750</v>
      </c>
      <c r="M377" s="6">
        <f>+POR!B375-POR!G375</f>
        <v>291690</v>
      </c>
    </row>
    <row r="378" spans="1:13">
      <c r="A378" s="5" t="s">
        <v>378</v>
      </c>
      <c r="B378" s="9">
        <f t="shared" si="39"/>
        <v>1.9217479927142609</v>
      </c>
      <c r="C378" s="9">
        <f t="shared" si="35"/>
        <v>0.56705020771207759</v>
      </c>
      <c r="D378" s="9">
        <f t="shared" si="36"/>
        <v>1.2823262184421986</v>
      </c>
      <c r="E378" s="9">
        <f t="shared" si="37"/>
        <v>0.91033927439591622</v>
      </c>
      <c r="F378" s="9">
        <f t="shared" si="38"/>
        <v>1.0830024913740726</v>
      </c>
      <c r="H378" s="7">
        <f>+POW!E376</f>
        <v>14425</v>
      </c>
      <c r="I378" s="6">
        <f t="shared" si="40"/>
        <v>3805</v>
      </c>
      <c r="J378" s="6">
        <f>+POW!B376</f>
        <v>18230</v>
      </c>
      <c r="K378" s="6">
        <f t="shared" si="41"/>
        <v>14940</v>
      </c>
      <c r="L378" s="6">
        <f>+POR!H376-POR!M376</f>
        <v>33170</v>
      </c>
      <c r="M378" s="6">
        <f>+POR!B376-POR!G376</f>
        <v>80170</v>
      </c>
    </row>
    <row r="379" spans="1:13">
      <c r="A379" s="5" t="s">
        <v>379</v>
      </c>
      <c r="B379" s="13">
        <f t="shared" si="39"/>
        <v>2.0413194897104368</v>
      </c>
      <c r="C379" s="9">
        <f t="shared" si="35"/>
        <v>0.39983113610248694</v>
      </c>
      <c r="D379" s="9">
        <f t="shared" si="36"/>
        <v>1.2665316313917416</v>
      </c>
      <c r="E379" s="9">
        <f t="shared" si="37"/>
        <v>0.79075482988462453</v>
      </c>
      <c r="F379" s="9">
        <f t="shared" si="38"/>
        <v>1.0115936373390486</v>
      </c>
      <c r="H379" s="7">
        <f>+POW!E377</f>
        <v>3855</v>
      </c>
      <c r="I379" s="6">
        <f t="shared" si="40"/>
        <v>675</v>
      </c>
      <c r="J379" s="6">
        <f>+POW!B377</f>
        <v>4530</v>
      </c>
      <c r="K379" s="6">
        <f t="shared" si="41"/>
        <v>3265</v>
      </c>
      <c r="L379" s="6">
        <f>+POR!H377-POR!M377</f>
        <v>7795</v>
      </c>
      <c r="M379" s="6">
        <f>+POR!B377-POR!G377</f>
        <v>20170</v>
      </c>
    </row>
    <row r="380" spans="1:13">
      <c r="A380" s="5" t="s">
        <v>380</v>
      </c>
      <c r="B380" s="13">
        <f t="shared" si="39"/>
        <v>1.925995854572748</v>
      </c>
      <c r="C380" s="9">
        <f t="shared" si="35"/>
        <v>0.73567460621015179</v>
      </c>
      <c r="D380" s="9">
        <f t="shared" si="36"/>
        <v>1.3641603418790287</v>
      </c>
      <c r="E380" s="9">
        <f t="shared" si="37"/>
        <v>1.4258496528744338</v>
      </c>
      <c r="F380" s="9">
        <f t="shared" si="38"/>
        <v>1.3972156509017535</v>
      </c>
      <c r="H380" s="7">
        <f>+POW!E378</f>
        <v>2255</v>
      </c>
      <c r="I380" s="6">
        <f t="shared" si="40"/>
        <v>770</v>
      </c>
      <c r="J380" s="6">
        <f>+POW!B378</f>
        <v>3025</v>
      </c>
      <c r="K380" s="6">
        <f t="shared" si="41"/>
        <v>3650</v>
      </c>
      <c r="L380" s="6">
        <f>+POR!H378-POR!M378</f>
        <v>6675</v>
      </c>
      <c r="M380" s="6">
        <f>+POR!B378-POR!G378</f>
        <v>12505</v>
      </c>
    </row>
    <row r="381" spans="1:13">
      <c r="A381" s="5" t="s">
        <v>381</v>
      </c>
      <c r="B381" s="13">
        <f t="shared" si="39"/>
        <v>1.5119080201520687</v>
      </c>
      <c r="C381" s="9">
        <f t="shared" si="35"/>
        <v>0.50868375641646335</v>
      </c>
      <c r="D381" s="9">
        <f t="shared" si="36"/>
        <v>1.0383828946130393</v>
      </c>
      <c r="E381" s="9">
        <f t="shared" si="37"/>
        <v>0.76083696846876159</v>
      </c>
      <c r="F381" s="9">
        <f t="shared" si="38"/>
        <v>0.88966399649824623</v>
      </c>
      <c r="H381" s="7">
        <f>+POW!E379</f>
        <v>1945</v>
      </c>
      <c r="I381" s="6">
        <f t="shared" si="40"/>
        <v>585</v>
      </c>
      <c r="J381" s="6">
        <f>+POW!B379</f>
        <v>2530</v>
      </c>
      <c r="K381" s="6">
        <f t="shared" si="41"/>
        <v>2140</v>
      </c>
      <c r="L381" s="6">
        <f>+POR!H379-POR!M379</f>
        <v>4670</v>
      </c>
      <c r="M381" s="6">
        <f>+POR!B379-POR!G379</f>
        <v>13740</v>
      </c>
    </row>
    <row r="382" spans="1:13">
      <c r="A382" s="5" t="s">
        <v>382</v>
      </c>
      <c r="B382" s="13">
        <f t="shared" si="39"/>
        <v>3.5249249063587649</v>
      </c>
      <c r="C382" s="9">
        <f t="shared" si="35"/>
        <v>0.55203186022549944</v>
      </c>
      <c r="D382" s="9">
        <f t="shared" si="36"/>
        <v>2.1217096894116545</v>
      </c>
      <c r="E382" s="9">
        <f t="shared" si="37"/>
        <v>0.43529702748610649</v>
      </c>
      <c r="F382" s="9">
        <f t="shared" si="38"/>
        <v>1.218070294185845</v>
      </c>
      <c r="H382" s="7">
        <f>+POW!E380</f>
        <v>1000</v>
      </c>
      <c r="I382" s="6">
        <f t="shared" si="40"/>
        <v>140</v>
      </c>
      <c r="J382" s="6">
        <f>+POW!B380</f>
        <v>1140</v>
      </c>
      <c r="K382" s="6">
        <f t="shared" si="41"/>
        <v>270</v>
      </c>
      <c r="L382" s="6">
        <f>+POR!H380-POR!M380</f>
        <v>1410</v>
      </c>
      <c r="M382" s="6">
        <f>+POR!B380-POR!G380</f>
        <v>3030</v>
      </c>
    </row>
    <row r="383" spans="1:13">
      <c r="A383" s="5" t="s">
        <v>383</v>
      </c>
      <c r="B383" s="13">
        <f t="shared" si="39"/>
        <v>1.870177733719016</v>
      </c>
      <c r="C383" s="9">
        <f t="shared" si="35"/>
        <v>0.63188814873539523</v>
      </c>
      <c r="D383" s="9">
        <f t="shared" si="36"/>
        <v>1.2857010096417221</v>
      </c>
      <c r="E383" s="9">
        <f t="shared" si="37"/>
        <v>0.89193978390345463</v>
      </c>
      <c r="F383" s="9">
        <f t="shared" si="38"/>
        <v>1.0747098543196147</v>
      </c>
      <c r="H383" s="7">
        <f>+POW!E381</f>
        <v>5380</v>
      </c>
      <c r="I383" s="6">
        <f t="shared" si="40"/>
        <v>1625</v>
      </c>
      <c r="J383" s="6">
        <f>+POW!B381</f>
        <v>7005</v>
      </c>
      <c r="K383" s="6">
        <f t="shared" si="41"/>
        <v>5610</v>
      </c>
      <c r="L383" s="6">
        <f>+POR!H381-POR!M381</f>
        <v>12615</v>
      </c>
      <c r="M383" s="6">
        <f>+POR!B381-POR!G381</f>
        <v>30725</v>
      </c>
    </row>
    <row r="384" spans="1:13">
      <c r="A384" s="5" t="s">
        <v>384</v>
      </c>
      <c r="B384" s="9">
        <f t="shared" si="39"/>
        <v>0.88785255873721614</v>
      </c>
      <c r="C384" s="9">
        <f t="shared" si="35"/>
        <v>0.21266225881113798</v>
      </c>
      <c r="D384" s="9">
        <f t="shared" si="36"/>
        <v>0.56916053433907843</v>
      </c>
      <c r="E384" s="9">
        <f t="shared" si="37"/>
        <v>1.1951183427111238</v>
      </c>
      <c r="F384" s="9">
        <f t="shared" si="38"/>
        <v>0.90457080975075588</v>
      </c>
      <c r="H384" s="7">
        <f>+POW!E382</f>
        <v>2195</v>
      </c>
      <c r="I384" s="6">
        <f t="shared" si="40"/>
        <v>470</v>
      </c>
      <c r="J384" s="6">
        <f>+POW!B382</f>
        <v>2665</v>
      </c>
      <c r="K384" s="6">
        <f t="shared" si="41"/>
        <v>6460</v>
      </c>
      <c r="L384" s="6">
        <f>+POR!H382-POR!M382</f>
        <v>9125</v>
      </c>
      <c r="M384" s="6">
        <f>+POR!B382-POR!G382</f>
        <v>26405</v>
      </c>
    </row>
    <row r="385" spans="1:13">
      <c r="A385" s="5" t="s">
        <v>385</v>
      </c>
      <c r="B385" s="9">
        <f t="shared" si="39"/>
        <v>0.88768446851405491</v>
      </c>
      <c r="C385" s="9">
        <f t="shared" si="35"/>
        <v>0.21262199711882235</v>
      </c>
      <c r="D385" s="9">
        <f t="shared" si="36"/>
        <v>0.56905277959952161</v>
      </c>
      <c r="E385" s="9">
        <f t="shared" si="37"/>
        <v>1.1948920802456351</v>
      </c>
      <c r="F385" s="9">
        <f t="shared" si="38"/>
        <v>0.90439955439109088</v>
      </c>
      <c r="H385" s="7">
        <f>+POW!E383</f>
        <v>2195</v>
      </c>
      <c r="I385" s="6">
        <f t="shared" si="40"/>
        <v>470</v>
      </c>
      <c r="J385" s="6">
        <f>+POW!B383</f>
        <v>2665</v>
      </c>
      <c r="K385" s="6">
        <f t="shared" si="41"/>
        <v>6460</v>
      </c>
      <c r="L385" s="6">
        <f>+POR!H383-POR!M383</f>
        <v>9125</v>
      </c>
      <c r="M385" s="6">
        <f>+POR!B383-POR!G383</f>
        <v>26410</v>
      </c>
    </row>
    <row r="386" spans="1:13">
      <c r="A386" s="5" t="s">
        <v>386</v>
      </c>
      <c r="B386" s="9">
        <f t="shared" si="39"/>
        <v>0.60812309534319087</v>
      </c>
      <c r="C386" s="9">
        <f t="shared" si="35"/>
        <v>0.96940902288456254</v>
      </c>
      <c r="D386" s="9">
        <f t="shared" si="36"/>
        <v>0.77865123185126039</v>
      </c>
      <c r="E386" s="9">
        <f t="shared" si="37"/>
        <v>1.2902902184241332</v>
      </c>
      <c r="F386" s="9">
        <f t="shared" si="38"/>
        <v>1.0528054497594441</v>
      </c>
      <c r="H386" s="7">
        <f>+POW!E384</f>
        <v>10540</v>
      </c>
      <c r="I386" s="6">
        <f t="shared" si="40"/>
        <v>15020</v>
      </c>
      <c r="J386" s="6">
        <f>+POW!B384</f>
        <v>25560</v>
      </c>
      <c r="K386" s="6">
        <f t="shared" si="41"/>
        <v>48895</v>
      </c>
      <c r="L386" s="6">
        <f>+POR!H384-POR!M384</f>
        <v>74455</v>
      </c>
      <c r="M386" s="6">
        <f>+POR!B384-POR!G384</f>
        <v>185115</v>
      </c>
    </row>
    <row r="387" spans="1:13">
      <c r="A387" s="5" t="s">
        <v>387</v>
      </c>
      <c r="B387" s="9">
        <f t="shared" si="39"/>
        <v>0.96828912468904638</v>
      </c>
      <c r="C387" s="13">
        <f t="shared" si="35"/>
        <v>3.840282864374839</v>
      </c>
      <c r="D387" s="9">
        <f t="shared" si="36"/>
        <v>2.323879539805275</v>
      </c>
      <c r="E387" s="9">
        <f t="shared" si="37"/>
        <v>0.69785713930312299</v>
      </c>
      <c r="F387" s="9">
        <f t="shared" si="38"/>
        <v>1.4525993770154084</v>
      </c>
      <c r="H387" s="7">
        <f>+POW!E385</f>
        <v>495</v>
      </c>
      <c r="I387" s="6">
        <f t="shared" si="40"/>
        <v>1755</v>
      </c>
      <c r="J387" s="6">
        <f>+POW!B385</f>
        <v>2250</v>
      </c>
      <c r="K387" s="6">
        <f t="shared" si="41"/>
        <v>780</v>
      </c>
      <c r="L387" s="6">
        <f>+POR!H385-POR!M385</f>
        <v>3030</v>
      </c>
      <c r="M387" s="6">
        <f>+POR!B385-POR!G385</f>
        <v>5460</v>
      </c>
    </row>
    <row r="388" spans="1:13">
      <c r="A388" s="5" t="s">
        <v>388</v>
      </c>
      <c r="B388" s="9">
        <f t="shared" si="39"/>
        <v>0.41276326472231345</v>
      </c>
      <c r="C388" s="9">
        <f t="shared" si="35"/>
        <v>0.29071834291192594</v>
      </c>
      <c r="D388" s="9">
        <f t="shared" si="36"/>
        <v>0.35515766345179289</v>
      </c>
      <c r="E388" s="13">
        <f t="shared" si="37"/>
        <v>1.7045808112760366</v>
      </c>
      <c r="F388" s="9">
        <f t="shared" si="38"/>
        <v>1.0782261891656026</v>
      </c>
      <c r="H388" s="7">
        <f>+POW!E386</f>
        <v>1890</v>
      </c>
      <c r="I388" s="6">
        <f t="shared" si="40"/>
        <v>1190</v>
      </c>
      <c r="J388" s="6">
        <f>+POW!B386</f>
        <v>3080</v>
      </c>
      <c r="K388" s="6">
        <f t="shared" si="41"/>
        <v>17065</v>
      </c>
      <c r="L388" s="6">
        <f>+POR!H386-POR!M386</f>
        <v>20145</v>
      </c>
      <c r="M388" s="6">
        <f>+POR!B386-POR!G386</f>
        <v>48905</v>
      </c>
    </row>
    <row r="389" spans="1:13">
      <c r="A389" s="5" t="s">
        <v>389</v>
      </c>
      <c r="B389" s="9">
        <f t="shared" si="39"/>
        <v>0.66653713681877691</v>
      </c>
      <c r="C389" s="9">
        <f t="shared" si="35"/>
        <v>1.1028785785494675</v>
      </c>
      <c r="D389" s="9">
        <f t="shared" si="36"/>
        <v>0.87249172089556282</v>
      </c>
      <c r="E389" s="9">
        <f t="shared" si="37"/>
        <v>1.1600263793165368</v>
      </c>
      <c r="F389" s="9">
        <f t="shared" si="38"/>
        <v>1.0265629341330851</v>
      </c>
      <c r="H389" s="7">
        <f>+POW!E387</f>
        <v>8160</v>
      </c>
      <c r="I389" s="6">
        <f t="shared" si="40"/>
        <v>12070</v>
      </c>
      <c r="J389" s="6">
        <f>+POW!B387</f>
        <v>20230</v>
      </c>
      <c r="K389" s="6">
        <f t="shared" si="41"/>
        <v>31050</v>
      </c>
      <c r="L389" s="6">
        <f>+POR!H387-POR!M387</f>
        <v>51280</v>
      </c>
      <c r="M389" s="6">
        <f>+POR!B387-POR!G387</f>
        <v>130755</v>
      </c>
    </row>
    <row r="390" spans="1:13" ht="24.6" customHeight="1">
      <c r="A390" s="5" t="s">
        <v>390</v>
      </c>
      <c r="B390" s="9">
        <f t="shared" si="39"/>
        <v>0.85899143030408065</v>
      </c>
      <c r="C390" s="9">
        <f t="shared" ref="C390:C430" si="42">+(I390/I$6)/($M390/$M$6)</f>
        <v>0.81018014614428913</v>
      </c>
      <c r="D390" s="9">
        <f t="shared" ref="D390:D430" si="43">+(J390/J$6)/($M390/$M$6)</f>
        <v>0.83595234493206061</v>
      </c>
      <c r="E390" s="9">
        <f t="shared" ref="E390:E430" si="44">+(K390/K$6)/($M390/$M$6)</f>
        <v>1.0532761406555375</v>
      </c>
      <c r="F390" s="9">
        <f t="shared" ref="F390:F430" si="45">+(L390/L$6)/($M390/$M$6)</f>
        <v>0.95240210113319734</v>
      </c>
      <c r="H390" s="7">
        <f>+POW!E388</f>
        <v>79600</v>
      </c>
      <c r="I390" s="6">
        <f t="shared" si="40"/>
        <v>67115</v>
      </c>
      <c r="J390" s="6">
        <f>+POW!B388</f>
        <v>146715</v>
      </c>
      <c r="K390" s="6">
        <f t="shared" si="41"/>
        <v>213400</v>
      </c>
      <c r="L390" s="6">
        <f>+POR!H388-POR!M388</f>
        <v>360115</v>
      </c>
      <c r="M390" s="6">
        <f>+POR!B388-POR!G388</f>
        <v>989730</v>
      </c>
    </row>
    <row r="391" spans="1:13">
      <c r="A391" s="5" t="s">
        <v>391</v>
      </c>
      <c r="B391" s="13">
        <f t="shared" ref="B391:B430" si="46">+(H391/H$6)/($M391/$M$6)</f>
        <v>0.85808374050534131</v>
      </c>
      <c r="C391" s="13">
        <f t="shared" si="42"/>
        <v>0.43121224289805826</v>
      </c>
      <c r="D391" s="9">
        <f t="shared" si="43"/>
        <v>0.65659900095084256</v>
      </c>
      <c r="E391" s="13">
        <f t="shared" si="44"/>
        <v>0.97726962796893757</v>
      </c>
      <c r="F391" s="9">
        <f t="shared" si="45"/>
        <v>0.82842563508821432</v>
      </c>
      <c r="H391" s="7">
        <f>+POW!E389</f>
        <v>13100</v>
      </c>
      <c r="I391" s="6">
        <f t="shared" ref="I391:I430" si="47">+J391-H391</f>
        <v>5885</v>
      </c>
      <c r="J391" s="6">
        <f>+POW!B389</f>
        <v>18985</v>
      </c>
      <c r="K391" s="6">
        <f t="shared" ref="K391:K430" si="48">+L391-J391</f>
        <v>32620</v>
      </c>
      <c r="L391" s="6">
        <f>+POR!H389-POR!M389</f>
        <v>51605</v>
      </c>
      <c r="M391" s="6">
        <f>+POR!B389-POR!G389</f>
        <v>163055</v>
      </c>
    </row>
    <row r="392" spans="1:13">
      <c r="A392" s="5" t="s">
        <v>392</v>
      </c>
      <c r="B392" s="9">
        <f t="shared" si="46"/>
        <v>0.89795794620116509</v>
      </c>
      <c r="C392" s="9">
        <f t="shared" si="42"/>
        <v>0.44013493519626656</v>
      </c>
      <c r="D392" s="9">
        <f t="shared" si="43"/>
        <v>0.68186399134254805</v>
      </c>
      <c r="E392" s="9">
        <f t="shared" si="44"/>
        <v>0.94110633337658911</v>
      </c>
      <c r="F392" s="9">
        <f t="shared" si="45"/>
        <v>0.82077518340219691</v>
      </c>
      <c r="H392" s="7">
        <f>+POW!E390</f>
        <v>12575</v>
      </c>
      <c r="I392" s="6">
        <f t="shared" si="47"/>
        <v>5510</v>
      </c>
      <c r="J392" s="6">
        <f>+POW!B390</f>
        <v>18085</v>
      </c>
      <c r="K392" s="6">
        <f t="shared" si="48"/>
        <v>28815</v>
      </c>
      <c r="L392" s="6">
        <f>+POR!H390-POR!M390</f>
        <v>46900</v>
      </c>
      <c r="M392" s="6">
        <f>+POR!B390-POR!G390</f>
        <v>149570</v>
      </c>
    </row>
    <row r="393" spans="1:13">
      <c r="A393" s="5" t="s">
        <v>393</v>
      </c>
      <c r="B393" s="9">
        <f t="shared" si="46"/>
        <v>0.36564764149096857</v>
      </c>
      <c r="C393" s="9">
        <f t="shared" si="42"/>
        <v>0.30803057820758079</v>
      </c>
      <c r="D393" s="9">
        <f t="shared" si="43"/>
        <v>0.33845219964343493</v>
      </c>
      <c r="E393" s="9">
        <f t="shared" si="44"/>
        <v>1.4535249291994041</v>
      </c>
      <c r="F393" s="9">
        <f t="shared" si="45"/>
        <v>0.93594750415463479</v>
      </c>
      <c r="H393" s="7">
        <f>+POW!E391</f>
        <v>405</v>
      </c>
      <c r="I393" s="6">
        <f t="shared" si="47"/>
        <v>305</v>
      </c>
      <c r="J393" s="6">
        <f>+POW!B391</f>
        <v>710</v>
      </c>
      <c r="K393" s="6">
        <f t="shared" si="48"/>
        <v>3520</v>
      </c>
      <c r="L393" s="6">
        <f>+POR!H391-POR!M391</f>
        <v>4230</v>
      </c>
      <c r="M393" s="6">
        <f>+POR!B391-POR!G391</f>
        <v>11830</v>
      </c>
    </row>
    <row r="394" spans="1:13">
      <c r="A394" s="5" t="s">
        <v>394</v>
      </c>
      <c r="B394" s="9">
        <f t="shared" si="46"/>
        <v>0.74440005067921911</v>
      </c>
      <c r="C394" s="9">
        <f t="shared" si="42"/>
        <v>0.54307030405300749</v>
      </c>
      <c r="D394" s="9">
        <f t="shared" si="43"/>
        <v>0.64937175342599118</v>
      </c>
      <c r="E394" s="9">
        <f t="shared" si="44"/>
        <v>0.88818181365852023</v>
      </c>
      <c r="F394" s="9">
        <f t="shared" si="45"/>
        <v>0.77733460811421617</v>
      </c>
      <c r="H394" s="7">
        <f>+POW!E392</f>
        <v>115</v>
      </c>
      <c r="I394" s="6">
        <f t="shared" si="47"/>
        <v>75</v>
      </c>
      <c r="J394" s="6">
        <f>+POW!B392</f>
        <v>190</v>
      </c>
      <c r="K394" s="6">
        <f t="shared" si="48"/>
        <v>300</v>
      </c>
      <c r="L394" s="6">
        <f>+POR!H392-POR!M392</f>
        <v>490</v>
      </c>
      <c r="M394" s="6">
        <f>+POR!B392-POR!G392</f>
        <v>1650</v>
      </c>
    </row>
    <row r="395" spans="1:13">
      <c r="A395" s="5" t="s">
        <v>395</v>
      </c>
      <c r="B395" s="13">
        <f t="shared" si="46"/>
        <v>0.85922986720265482</v>
      </c>
      <c r="C395" s="13">
        <f t="shared" si="42"/>
        <v>0.88492316709929397</v>
      </c>
      <c r="D395" s="9">
        <f t="shared" si="43"/>
        <v>0.87135718857919842</v>
      </c>
      <c r="E395" s="13">
        <f t="shared" si="44"/>
        <v>1.0682318073530925</v>
      </c>
      <c r="F395" s="9">
        <f t="shared" si="45"/>
        <v>0.97684955439257104</v>
      </c>
      <c r="H395" s="7">
        <f>+POW!E393</f>
        <v>66505</v>
      </c>
      <c r="I395" s="6">
        <f t="shared" si="47"/>
        <v>61230</v>
      </c>
      <c r="J395" s="6">
        <f>+POW!B393</f>
        <v>127735</v>
      </c>
      <c r="K395" s="6">
        <f t="shared" si="48"/>
        <v>180775</v>
      </c>
      <c r="L395" s="6">
        <f>+POR!H393-POR!M393</f>
        <v>308510</v>
      </c>
      <c r="M395" s="6">
        <f>+POR!B393-POR!G393</f>
        <v>826680</v>
      </c>
    </row>
    <row r="396" spans="1:13">
      <c r="A396" s="5" t="s">
        <v>396</v>
      </c>
      <c r="B396" s="9">
        <f t="shared" si="46"/>
        <v>0.86826958844078672</v>
      </c>
      <c r="C396" s="9">
        <f t="shared" si="42"/>
        <v>0.78165300184957076</v>
      </c>
      <c r="D396" s="9">
        <f t="shared" si="43"/>
        <v>0.82738627697995359</v>
      </c>
      <c r="E396" s="9">
        <f t="shared" si="44"/>
        <v>0.95814866646543728</v>
      </c>
      <c r="F396" s="9">
        <f t="shared" si="45"/>
        <v>0.89745337812352932</v>
      </c>
      <c r="H396" s="7">
        <f>+POW!E394</f>
        <v>31220</v>
      </c>
      <c r="I396" s="6">
        <f t="shared" si="47"/>
        <v>25125</v>
      </c>
      <c r="J396" s="6">
        <f>+POW!B394</f>
        <v>56345</v>
      </c>
      <c r="K396" s="6">
        <f t="shared" si="48"/>
        <v>75325</v>
      </c>
      <c r="L396" s="6">
        <f>+POR!H394-POR!M394</f>
        <v>131670</v>
      </c>
      <c r="M396" s="6">
        <f>+POR!B394-POR!G394</f>
        <v>384035</v>
      </c>
    </row>
    <row r="397" spans="1:13">
      <c r="A397" s="5" t="s">
        <v>397</v>
      </c>
      <c r="B397" s="9">
        <f t="shared" si="46"/>
        <v>0.78368293534546007</v>
      </c>
      <c r="C397" s="9">
        <f t="shared" si="42"/>
        <v>1.004179152446671</v>
      </c>
      <c r="D397" s="9">
        <f t="shared" si="43"/>
        <v>0.88775786919419819</v>
      </c>
      <c r="E397" s="9">
        <f t="shared" si="44"/>
        <v>1.2517712094917386</v>
      </c>
      <c r="F397" s="9">
        <f t="shared" si="45"/>
        <v>1.0828090580918288</v>
      </c>
      <c r="H397" s="7">
        <f>+POW!E395</f>
        <v>25675</v>
      </c>
      <c r="I397" s="6">
        <f t="shared" si="47"/>
        <v>29410</v>
      </c>
      <c r="J397" s="6">
        <f>+POW!B395</f>
        <v>55085</v>
      </c>
      <c r="K397" s="6">
        <f t="shared" si="48"/>
        <v>89665</v>
      </c>
      <c r="L397" s="6">
        <f>+POR!H395-POR!M395</f>
        <v>144750</v>
      </c>
      <c r="M397" s="6">
        <f>+POR!B395-POR!G395</f>
        <v>349915</v>
      </c>
    </row>
    <row r="398" spans="1:13">
      <c r="A398" s="5" t="s">
        <v>398</v>
      </c>
      <c r="B398" s="9">
        <f t="shared" si="46"/>
        <v>1.3677244299834206</v>
      </c>
      <c r="C398" s="9">
        <f t="shared" si="42"/>
        <v>1.2498869729492774</v>
      </c>
      <c r="D398" s="9">
        <f t="shared" si="43"/>
        <v>1.3121047658142948</v>
      </c>
      <c r="E398" s="9">
        <f t="shared" si="44"/>
        <v>0.93562777507198736</v>
      </c>
      <c r="F398" s="9">
        <f t="shared" si="45"/>
        <v>1.1103751133326945</v>
      </c>
      <c r="H398" s="7">
        <f>+POW!E396</f>
        <v>6910</v>
      </c>
      <c r="I398" s="6">
        <f t="shared" si="47"/>
        <v>5645</v>
      </c>
      <c r="J398" s="6">
        <f>+POW!B396</f>
        <v>12555</v>
      </c>
      <c r="K398" s="6">
        <f t="shared" si="48"/>
        <v>10335</v>
      </c>
      <c r="L398" s="6">
        <f>+POR!H396-POR!M396</f>
        <v>22890</v>
      </c>
      <c r="M398" s="6">
        <f>+POR!B396-POR!G396</f>
        <v>53960</v>
      </c>
    </row>
    <row r="399" spans="1:13">
      <c r="A399" s="5" t="s">
        <v>399</v>
      </c>
      <c r="B399" s="9">
        <f t="shared" si="46"/>
        <v>0.74371142898571385</v>
      </c>
      <c r="C399" s="9">
        <f t="shared" si="42"/>
        <v>0.32353124496774921</v>
      </c>
      <c r="D399" s="9">
        <f t="shared" si="43"/>
        <v>0.54538501127602845</v>
      </c>
      <c r="E399" s="9">
        <f t="shared" si="44"/>
        <v>0.68660863609062917</v>
      </c>
      <c r="F399" s="9">
        <f t="shared" si="45"/>
        <v>0.6210576113461389</v>
      </c>
      <c r="H399" s="7">
        <f>+POW!E397</f>
        <v>2700</v>
      </c>
      <c r="I399" s="6">
        <f t="shared" si="47"/>
        <v>1050</v>
      </c>
      <c r="J399" s="6">
        <f>+POW!B397</f>
        <v>3750</v>
      </c>
      <c r="K399" s="6">
        <f t="shared" si="48"/>
        <v>5450</v>
      </c>
      <c r="L399" s="6">
        <f>+POR!H397-POR!M397</f>
        <v>9200</v>
      </c>
      <c r="M399" s="6">
        <f>+POR!B397-POR!G397</f>
        <v>38775</v>
      </c>
    </row>
    <row r="400" spans="1:13" ht="24.6" customHeight="1">
      <c r="A400" s="5" t="s">
        <v>400</v>
      </c>
      <c r="B400" s="9">
        <f t="shared" si="46"/>
        <v>1.0359929110342652</v>
      </c>
      <c r="C400" s="9">
        <f t="shared" si="42"/>
        <v>0.873688339950354</v>
      </c>
      <c r="D400" s="9">
        <f t="shared" si="43"/>
        <v>0.95938462395806434</v>
      </c>
      <c r="E400" s="9">
        <f t="shared" si="44"/>
        <v>0.94942519020840221</v>
      </c>
      <c r="F400" s="9">
        <f t="shared" si="45"/>
        <v>0.95404800801967338</v>
      </c>
      <c r="H400" s="7">
        <f>+POW!E398</f>
        <v>67635</v>
      </c>
      <c r="I400" s="6">
        <f t="shared" si="47"/>
        <v>50990</v>
      </c>
      <c r="J400" s="6">
        <f>+POW!B398</f>
        <v>118625</v>
      </c>
      <c r="K400" s="6">
        <f t="shared" si="48"/>
        <v>135520</v>
      </c>
      <c r="L400" s="6">
        <f>+POR!H398-POR!M398</f>
        <v>254145</v>
      </c>
      <c r="M400" s="6">
        <f>+POR!B398-POR!G398</f>
        <v>697280</v>
      </c>
    </row>
    <row r="401" spans="1:13">
      <c r="A401" s="5" t="s">
        <v>401</v>
      </c>
      <c r="B401" s="9">
        <f t="shared" si="46"/>
        <v>0.53649374902396652</v>
      </c>
      <c r="C401" s="9">
        <f t="shared" si="42"/>
        <v>0.98768656507601404</v>
      </c>
      <c r="D401" s="9">
        <f t="shared" si="43"/>
        <v>0.74945823023358438</v>
      </c>
      <c r="E401" s="9">
        <f t="shared" si="44"/>
        <v>0.95074392030579269</v>
      </c>
      <c r="F401" s="9">
        <f t="shared" si="45"/>
        <v>0.85731420365635169</v>
      </c>
      <c r="H401" s="7">
        <f>+POW!E399</f>
        <v>10925</v>
      </c>
      <c r="I401" s="6">
        <f t="shared" si="47"/>
        <v>17980</v>
      </c>
      <c r="J401" s="6">
        <f>+POW!B399</f>
        <v>28905</v>
      </c>
      <c r="K401" s="6">
        <f t="shared" si="48"/>
        <v>42330</v>
      </c>
      <c r="L401" s="6">
        <f>+POR!H399-POR!M399</f>
        <v>71235</v>
      </c>
      <c r="M401" s="6">
        <f>+POR!B399-POR!G399</f>
        <v>217495</v>
      </c>
    </row>
    <row r="402" spans="1:13">
      <c r="A402" s="5" t="s">
        <v>402</v>
      </c>
      <c r="B402" s="13">
        <f t="shared" si="46"/>
        <v>0.56891749419157212</v>
      </c>
      <c r="C402" s="13">
        <f t="shared" si="42"/>
        <v>0.94315059676921309</v>
      </c>
      <c r="D402" s="9">
        <f t="shared" si="43"/>
        <v>0.74555673955739243</v>
      </c>
      <c r="E402" s="9">
        <f t="shared" si="44"/>
        <v>0.99090504256928258</v>
      </c>
      <c r="F402" s="9">
        <f t="shared" si="45"/>
        <v>0.87702301537401162</v>
      </c>
      <c r="H402" s="7">
        <f>+POW!E400</f>
        <v>7635</v>
      </c>
      <c r="I402" s="6">
        <f t="shared" si="47"/>
        <v>11315</v>
      </c>
      <c r="J402" s="6">
        <f>+POW!B400</f>
        <v>18950</v>
      </c>
      <c r="K402" s="6">
        <f t="shared" si="48"/>
        <v>29075</v>
      </c>
      <c r="L402" s="6">
        <f>+POR!H400-POR!M400</f>
        <v>48025</v>
      </c>
      <c r="M402" s="6">
        <f>+POR!B400-POR!G400</f>
        <v>143335</v>
      </c>
    </row>
    <row r="403" spans="1:13">
      <c r="A403" s="5" t="s">
        <v>403</v>
      </c>
      <c r="B403" s="9">
        <f t="shared" si="46"/>
        <v>0.82264517481416533</v>
      </c>
      <c r="C403" s="9">
        <f t="shared" si="42"/>
        <v>2.398815086011727</v>
      </c>
      <c r="D403" s="9">
        <f t="shared" si="43"/>
        <v>1.5666025152113519</v>
      </c>
      <c r="E403" s="9">
        <f t="shared" si="44"/>
        <v>0.81592816546821234</v>
      </c>
      <c r="F403" s="9">
        <f t="shared" si="45"/>
        <v>1.1643647173529734</v>
      </c>
      <c r="H403" s="7">
        <f>+POW!E401</f>
        <v>890</v>
      </c>
      <c r="I403" s="6">
        <f t="shared" si="47"/>
        <v>2320</v>
      </c>
      <c r="J403" s="6">
        <f>+POW!B401</f>
        <v>3210</v>
      </c>
      <c r="K403" s="6">
        <f t="shared" si="48"/>
        <v>1930</v>
      </c>
      <c r="L403" s="6">
        <f>+POR!H401-POR!M401</f>
        <v>5140</v>
      </c>
      <c r="M403" s="6">
        <f>+POR!B401-POR!G401</f>
        <v>11555</v>
      </c>
    </row>
    <row r="404" spans="1:13">
      <c r="A404" s="5" t="s">
        <v>404</v>
      </c>
      <c r="B404" s="9">
        <f t="shared" si="46"/>
        <v>0.2310558495646611</v>
      </c>
      <c r="C404" s="9">
        <f t="shared" si="42"/>
        <v>0.81822036337735515</v>
      </c>
      <c r="D404" s="9">
        <f t="shared" si="43"/>
        <v>0.50819941572993732</v>
      </c>
      <c r="E404" s="9">
        <f t="shared" si="44"/>
        <v>0.82854902291813448</v>
      </c>
      <c r="F404" s="9">
        <f t="shared" si="45"/>
        <v>0.67985403611795003</v>
      </c>
      <c r="H404" s="7">
        <f>+POW!E402</f>
        <v>845</v>
      </c>
      <c r="I404" s="6">
        <f t="shared" si="47"/>
        <v>2675</v>
      </c>
      <c r="J404" s="6">
        <f>+POW!B402</f>
        <v>3520</v>
      </c>
      <c r="K404" s="6">
        <f t="shared" si="48"/>
        <v>6625</v>
      </c>
      <c r="L404" s="6">
        <f>+POR!H402-POR!M402</f>
        <v>10145</v>
      </c>
      <c r="M404" s="6">
        <f>+POR!B402-POR!G402</f>
        <v>39060</v>
      </c>
    </row>
    <row r="405" spans="1:13">
      <c r="A405" s="5" t="s">
        <v>405</v>
      </c>
      <c r="B405" s="9">
        <f t="shared" si="46"/>
        <v>0.70568142915000098</v>
      </c>
      <c r="C405" s="9">
        <f t="shared" si="42"/>
        <v>0.84777577951593364</v>
      </c>
      <c r="D405" s="9">
        <f t="shared" si="43"/>
        <v>0.77275042611073219</v>
      </c>
      <c r="E405" s="9">
        <f t="shared" si="44"/>
        <v>0.97554705260559804</v>
      </c>
      <c r="F405" s="9">
        <f t="shared" si="45"/>
        <v>0.88141601256951396</v>
      </c>
      <c r="H405" s="7">
        <f>+POW!E403</f>
        <v>1555</v>
      </c>
      <c r="I405" s="6">
        <f t="shared" si="47"/>
        <v>1670</v>
      </c>
      <c r="J405" s="6">
        <f>+POW!B403</f>
        <v>3225</v>
      </c>
      <c r="K405" s="6">
        <f t="shared" si="48"/>
        <v>4700</v>
      </c>
      <c r="L405" s="6">
        <f>+POR!H403-POR!M403</f>
        <v>7925</v>
      </c>
      <c r="M405" s="6">
        <f>+POR!B403-POR!G403</f>
        <v>23535</v>
      </c>
    </row>
    <row r="406" spans="1:13">
      <c r="A406" s="5" t="s">
        <v>406</v>
      </c>
      <c r="B406" s="9">
        <f t="shared" si="46"/>
        <v>0.95941979407550104</v>
      </c>
      <c r="C406" s="9">
        <f t="shared" si="42"/>
        <v>0.94275579335417115</v>
      </c>
      <c r="D406" s="9">
        <f t="shared" si="43"/>
        <v>0.95155433136812195</v>
      </c>
      <c r="E406" s="9">
        <f t="shared" si="44"/>
        <v>0.9828386404129642</v>
      </c>
      <c r="F406" s="9">
        <f t="shared" si="45"/>
        <v>0.96831756775954003</v>
      </c>
      <c r="H406" s="7">
        <f>+POW!E404</f>
        <v>19165</v>
      </c>
      <c r="I406" s="6">
        <f t="shared" si="47"/>
        <v>16835</v>
      </c>
      <c r="J406" s="6">
        <f>+POW!B404</f>
        <v>36000</v>
      </c>
      <c r="K406" s="6">
        <f t="shared" si="48"/>
        <v>42925</v>
      </c>
      <c r="L406" s="6">
        <f>+POR!H404-POR!M404</f>
        <v>78925</v>
      </c>
      <c r="M406" s="6">
        <f>+POR!B404-POR!G404</f>
        <v>213350</v>
      </c>
    </row>
    <row r="407" spans="1:13">
      <c r="A407" s="5" t="s">
        <v>407</v>
      </c>
      <c r="B407" s="9">
        <f t="shared" si="46"/>
        <v>0.82963308069399033</v>
      </c>
      <c r="C407" s="9">
        <f t="shared" si="42"/>
        <v>0.92844240472001383</v>
      </c>
      <c r="D407" s="9">
        <f t="shared" si="43"/>
        <v>0.87627140400330417</v>
      </c>
      <c r="E407" s="9">
        <f t="shared" si="44"/>
        <v>0.96882666739696666</v>
      </c>
      <c r="F407" s="9">
        <f t="shared" si="45"/>
        <v>0.92586577916799151</v>
      </c>
      <c r="H407" s="7">
        <f>+POW!E405</f>
        <v>11885</v>
      </c>
      <c r="I407" s="6">
        <f t="shared" si="47"/>
        <v>11890</v>
      </c>
      <c r="J407" s="6">
        <f>+POW!B405</f>
        <v>23775</v>
      </c>
      <c r="K407" s="6">
        <f t="shared" si="48"/>
        <v>30345</v>
      </c>
      <c r="L407" s="6">
        <f>+POR!H405-POR!M405</f>
        <v>54120</v>
      </c>
      <c r="M407" s="6">
        <f>+POR!B405-POR!G405</f>
        <v>153005</v>
      </c>
    </row>
    <row r="408" spans="1:13">
      <c r="A408" s="5" t="s">
        <v>408</v>
      </c>
      <c r="B408" s="9">
        <f t="shared" si="46"/>
        <v>1.1208944117521649</v>
      </c>
      <c r="C408" s="9">
        <f t="shared" si="42"/>
        <v>0.97174573896141614</v>
      </c>
      <c r="D408" s="9">
        <f t="shared" si="43"/>
        <v>1.0504957515919358</v>
      </c>
      <c r="E408" s="9">
        <f t="shared" si="44"/>
        <v>1.3054741312825664</v>
      </c>
      <c r="F408" s="9">
        <f t="shared" si="45"/>
        <v>1.1871221622097365</v>
      </c>
      <c r="H408" s="7">
        <f>+POW!E406</f>
        <v>1400</v>
      </c>
      <c r="I408" s="6">
        <f t="shared" si="47"/>
        <v>1085</v>
      </c>
      <c r="J408" s="6">
        <f>+POW!B406</f>
        <v>2485</v>
      </c>
      <c r="K408" s="6">
        <f t="shared" si="48"/>
        <v>3565</v>
      </c>
      <c r="L408" s="6">
        <f>+POR!H406-POR!M406</f>
        <v>6050</v>
      </c>
      <c r="M408" s="6">
        <f>+POR!B406-POR!G406</f>
        <v>13340</v>
      </c>
    </row>
    <row r="409" spans="1:13">
      <c r="A409" s="5" t="s">
        <v>409</v>
      </c>
      <c r="B409" s="13">
        <f t="shared" si="46"/>
        <v>1.3298189296158778</v>
      </c>
      <c r="C409" s="13">
        <f t="shared" si="42"/>
        <v>0.97853743307338203</v>
      </c>
      <c r="D409" s="9">
        <f t="shared" si="43"/>
        <v>1.1640129171790996</v>
      </c>
      <c r="E409" s="9">
        <f t="shared" si="44"/>
        <v>0.97093794748544138</v>
      </c>
      <c r="F409" s="9">
        <f t="shared" si="45"/>
        <v>1.0605565373817558</v>
      </c>
      <c r="H409" s="7">
        <f>+POW!E407</f>
        <v>3010</v>
      </c>
      <c r="I409" s="6">
        <f t="shared" si="47"/>
        <v>1980</v>
      </c>
      <c r="J409" s="6">
        <f>+POW!B407</f>
        <v>4990</v>
      </c>
      <c r="K409" s="6">
        <f t="shared" si="48"/>
        <v>4805</v>
      </c>
      <c r="L409" s="6">
        <f>+POR!H407-POR!M407</f>
        <v>9795</v>
      </c>
      <c r="M409" s="6">
        <f>+POR!B407-POR!G407</f>
        <v>24175</v>
      </c>
    </row>
    <row r="410" spans="1:13">
      <c r="A410" s="5" t="s">
        <v>410</v>
      </c>
      <c r="B410" s="9">
        <f t="shared" si="46"/>
        <v>1.3426675198504796</v>
      </c>
      <c r="C410" s="9">
        <f t="shared" si="42"/>
        <v>0.98385404185862424</v>
      </c>
      <c r="D410" s="9">
        <f t="shared" si="43"/>
        <v>1.1733063875962391</v>
      </c>
      <c r="E410" s="9">
        <f t="shared" si="44"/>
        <v>0.89975579918473181</v>
      </c>
      <c r="F410" s="9">
        <f t="shared" si="45"/>
        <v>1.0267283323807406</v>
      </c>
      <c r="H410" s="7">
        <f>+POW!E408</f>
        <v>2870</v>
      </c>
      <c r="I410" s="6">
        <f t="shared" si="47"/>
        <v>1880</v>
      </c>
      <c r="J410" s="6">
        <f>+POW!B408</f>
        <v>4750</v>
      </c>
      <c r="K410" s="6">
        <f t="shared" si="48"/>
        <v>4205</v>
      </c>
      <c r="L410" s="6">
        <f>+POR!H408-POR!M408</f>
        <v>8955</v>
      </c>
      <c r="M410" s="6">
        <f>+POR!B408-POR!G408</f>
        <v>22830</v>
      </c>
    </row>
    <row r="411" spans="1:13">
      <c r="A411" s="5" t="s">
        <v>411</v>
      </c>
      <c r="B411" s="9">
        <f t="shared" si="46"/>
        <v>1.3898106148676195</v>
      </c>
      <c r="C411" s="9">
        <f t="shared" si="42"/>
        <v>0.55409307959584353</v>
      </c>
      <c r="D411" s="9">
        <f t="shared" si="43"/>
        <v>0.99534921166034063</v>
      </c>
      <c r="E411" s="9">
        <f t="shared" si="44"/>
        <v>0.97699999502437218</v>
      </c>
      <c r="F411" s="9">
        <f t="shared" si="45"/>
        <v>0.98551705408814738</v>
      </c>
      <c r="H411" s="7">
        <f>+POW!E409</f>
        <v>28465</v>
      </c>
      <c r="I411" s="6">
        <f t="shared" si="47"/>
        <v>10145</v>
      </c>
      <c r="J411" s="6">
        <f>+POW!B409</f>
        <v>38610</v>
      </c>
      <c r="K411" s="6">
        <f t="shared" si="48"/>
        <v>43750</v>
      </c>
      <c r="L411" s="6">
        <f>+POR!H409-POR!M409</f>
        <v>82360</v>
      </c>
      <c r="M411" s="6">
        <f>+POR!B409-POR!G409</f>
        <v>218750</v>
      </c>
    </row>
    <row r="412" spans="1:13">
      <c r="A412" s="5" t="s">
        <v>412</v>
      </c>
      <c r="B412" s="9">
        <f t="shared" si="46"/>
        <v>0.97124751116465968</v>
      </c>
      <c r="C412" s="9">
        <f t="shared" si="42"/>
        <v>0.70969322280964564</v>
      </c>
      <c r="D412" s="9">
        <f t="shared" si="43"/>
        <v>0.84779303373066872</v>
      </c>
      <c r="E412" s="9">
        <f t="shared" si="44"/>
        <v>1.1548359491748761</v>
      </c>
      <c r="F412" s="9">
        <f t="shared" si="45"/>
        <v>1.0123174592669268</v>
      </c>
      <c r="H412" s="7">
        <f>+POW!E410</f>
        <v>6070</v>
      </c>
      <c r="I412" s="6">
        <f t="shared" si="47"/>
        <v>3965</v>
      </c>
      <c r="J412" s="6">
        <f>+POW!B410</f>
        <v>10035</v>
      </c>
      <c r="K412" s="6">
        <f t="shared" si="48"/>
        <v>15780</v>
      </c>
      <c r="L412" s="6">
        <f>+POR!H410-POR!M410</f>
        <v>25815</v>
      </c>
      <c r="M412" s="6">
        <f>+POR!B410-POR!G410</f>
        <v>66750</v>
      </c>
    </row>
    <row r="413" spans="1:13">
      <c r="A413" s="5" t="s">
        <v>413</v>
      </c>
      <c r="B413" s="9">
        <f t="shared" si="46"/>
        <v>2.0428495696453872</v>
      </c>
      <c r="C413" s="9">
        <f t="shared" si="42"/>
        <v>0.59074941420141447</v>
      </c>
      <c r="D413" s="9">
        <f t="shared" si="43"/>
        <v>1.3574535587460073</v>
      </c>
      <c r="E413" s="9">
        <f t="shared" si="44"/>
        <v>0.91196092154952269</v>
      </c>
      <c r="F413" s="9">
        <f t="shared" si="45"/>
        <v>1.1187428882544008</v>
      </c>
      <c r="H413" s="7">
        <f>+POW!E411</f>
        <v>3965</v>
      </c>
      <c r="I413" s="6">
        <f t="shared" si="47"/>
        <v>1025</v>
      </c>
      <c r="J413" s="6">
        <f>+POW!B411</f>
        <v>4990</v>
      </c>
      <c r="K413" s="6">
        <f t="shared" si="48"/>
        <v>3870</v>
      </c>
      <c r="L413" s="6">
        <f>+POR!H411-POR!M411</f>
        <v>8860</v>
      </c>
      <c r="M413" s="6">
        <f>+POR!B411-POR!G411</f>
        <v>20730</v>
      </c>
    </row>
    <row r="414" spans="1:13">
      <c r="A414" s="5" t="s">
        <v>414</v>
      </c>
      <c r="B414" s="9">
        <f t="shared" si="46"/>
        <v>1.5144740845425873</v>
      </c>
      <c r="C414" s="9">
        <f t="shared" si="42"/>
        <v>0.4429989221825657</v>
      </c>
      <c r="D414" s="9">
        <f t="shared" si="43"/>
        <v>1.0087343121817822</v>
      </c>
      <c r="E414" s="9">
        <f t="shared" si="44"/>
        <v>1.1153168482525417</v>
      </c>
      <c r="F414" s="9">
        <f t="shared" si="45"/>
        <v>1.0658449948818545</v>
      </c>
      <c r="H414" s="7">
        <f>+POW!E412</f>
        <v>3155</v>
      </c>
      <c r="I414" s="6">
        <f t="shared" si="47"/>
        <v>825</v>
      </c>
      <c r="J414" s="6">
        <f>+POW!B412</f>
        <v>3980</v>
      </c>
      <c r="K414" s="6">
        <f t="shared" si="48"/>
        <v>5080</v>
      </c>
      <c r="L414" s="6">
        <f>+POR!H412-POR!M412</f>
        <v>9060</v>
      </c>
      <c r="M414" s="6">
        <f>+POR!B412-POR!G412</f>
        <v>22250</v>
      </c>
    </row>
    <row r="415" spans="1:13">
      <c r="A415" s="5" t="s">
        <v>415</v>
      </c>
      <c r="B415" s="9">
        <f t="shared" si="46"/>
        <v>1.1962280195229593</v>
      </c>
      <c r="C415" s="9">
        <f t="shared" si="42"/>
        <v>0.40263670857717143</v>
      </c>
      <c r="D415" s="9">
        <f t="shared" si="43"/>
        <v>0.82165033163589318</v>
      </c>
      <c r="E415" s="9">
        <f t="shared" si="44"/>
        <v>0.91821265242530814</v>
      </c>
      <c r="F415" s="9">
        <f t="shared" si="45"/>
        <v>0.87339182950873118</v>
      </c>
      <c r="H415" s="7">
        <f>+POW!E413</f>
        <v>5035</v>
      </c>
      <c r="I415" s="6">
        <f t="shared" si="47"/>
        <v>1515</v>
      </c>
      <c r="J415" s="6">
        <f>+POW!B413</f>
        <v>6550</v>
      </c>
      <c r="K415" s="6">
        <f t="shared" si="48"/>
        <v>8450</v>
      </c>
      <c r="L415" s="6">
        <f>+POR!H413-POR!M413</f>
        <v>15000</v>
      </c>
      <c r="M415" s="6">
        <f>+POR!B413-POR!G413</f>
        <v>44955</v>
      </c>
    </row>
    <row r="416" spans="1:13">
      <c r="A416" s="5" t="s">
        <v>416</v>
      </c>
      <c r="B416" s="9">
        <f t="shared" si="46"/>
        <v>1.7079833398408804</v>
      </c>
      <c r="C416" s="9">
        <f t="shared" si="42"/>
        <v>0.52403974395624642</v>
      </c>
      <c r="D416" s="9">
        <f t="shared" si="43"/>
        <v>1.1491580999240838</v>
      </c>
      <c r="E416" s="9">
        <f t="shared" si="44"/>
        <v>0.80558846073772683</v>
      </c>
      <c r="F416" s="9">
        <f t="shared" si="45"/>
        <v>0.96506136726683356</v>
      </c>
      <c r="H416" s="7">
        <f>+POW!E414</f>
        <v>10245</v>
      </c>
      <c r="I416" s="6">
        <f t="shared" si="47"/>
        <v>2810</v>
      </c>
      <c r="J416" s="6">
        <f>+POW!B414</f>
        <v>13055</v>
      </c>
      <c r="K416" s="6">
        <f t="shared" si="48"/>
        <v>10565</v>
      </c>
      <c r="L416" s="6">
        <f>+POR!H414-POR!M414</f>
        <v>23620</v>
      </c>
      <c r="M416" s="6">
        <f>+POR!B414-POR!G414</f>
        <v>64065</v>
      </c>
    </row>
    <row r="417" spans="1:13">
      <c r="A417" s="5" t="s">
        <v>417</v>
      </c>
      <c r="B417" s="9">
        <f t="shared" si="46"/>
        <v>2.0333188802537974</v>
      </c>
      <c r="C417" s="9">
        <f t="shared" si="42"/>
        <v>1.511761070743638</v>
      </c>
      <c r="D417" s="9">
        <f t="shared" si="43"/>
        <v>1.787141892563588</v>
      </c>
      <c r="E417" s="9">
        <f t="shared" si="44"/>
        <v>0.66625274846771587</v>
      </c>
      <c r="F417" s="9">
        <f t="shared" si="45"/>
        <v>1.186529947958368</v>
      </c>
      <c r="H417" s="7">
        <f>+POW!E415</f>
        <v>9080</v>
      </c>
      <c r="I417" s="6">
        <f t="shared" si="47"/>
        <v>6035</v>
      </c>
      <c r="J417" s="6">
        <f>+POW!B415</f>
        <v>15115</v>
      </c>
      <c r="K417" s="6">
        <f t="shared" si="48"/>
        <v>6505</v>
      </c>
      <c r="L417" s="6">
        <f>+POR!H415-POR!M415</f>
        <v>21620</v>
      </c>
      <c r="M417" s="6">
        <f>+POR!B415-POR!G415</f>
        <v>47695</v>
      </c>
    </row>
    <row r="418" spans="1:13">
      <c r="A418" s="5" t="s">
        <v>418</v>
      </c>
      <c r="B418" s="9">
        <f t="shared" si="46"/>
        <v>2.0342252957240294</v>
      </c>
      <c r="C418" s="9">
        <f t="shared" si="42"/>
        <v>1.5090978784533784</v>
      </c>
      <c r="D418" s="9">
        <f t="shared" si="43"/>
        <v>1.7863634415248921</v>
      </c>
      <c r="E418" s="9">
        <f t="shared" si="44"/>
        <v>0.66720701966287055</v>
      </c>
      <c r="F418" s="9">
        <f t="shared" si="45"/>
        <v>1.1866799506171812</v>
      </c>
      <c r="H418" s="7">
        <f>+POW!E416</f>
        <v>9085</v>
      </c>
      <c r="I418" s="6">
        <f t="shared" si="47"/>
        <v>6025</v>
      </c>
      <c r="J418" s="6">
        <f>+POW!B416</f>
        <v>15110</v>
      </c>
      <c r="K418" s="6">
        <f t="shared" si="48"/>
        <v>6515</v>
      </c>
      <c r="L418" s="6">
        <f>+POR!H416-POR!M416</f>
        <v>21625</v>
      </c>
      <c r="M418" s="6">
        <f>+POR!B416-POR!G416</f>
        <v>47700</v>
      </c>
    </row>
    <row r="419" spans="1:13" ht="24.6" customHeight="1">
      <c r="A419" s="5" t="s">
        <v>419</v>
      </c>
      <c r="B419" s="9">
        <f t="shared" si="46"/>
        <v>0.80979789859866425</v>
      </c>
      <c r="C419" s="9">
        <f t="shared" si="42"/>
        <v>0.4807318280404273</v>
      </c>
      <c r="D419" s="9">
        <f t="shared" si="43"/>
        <v>0.65447763970509532</v>
      </c>
      <c r="E419" s="9">
        <f t="shared" si="44"/>
        <v>1.2306551330088908</v>
      </c>
      <c r="F419" s="9">
        <f t="shared" si="45"/>
        <v>0.96321386622113569</v>
      </c>
      <c r="H419" s="7">
        <f>+POW!E417</f>
        <v>85210</v>
      </c>
      <c r="I419" s="6">
        <f t="shared" si="47"/>
        <v>45220</v>
      </c>
      <c r="J419" s="6">
        <f>+POW!B417</f>
        <v>130430</v>
      </c>
      <c r="K419" s="6">
        <f t="shared" si="48"/>
        <v>283125</v>
      </c>
      <c r="L419" s="6">
        <f>+POR!H417-POR!M417</f>
        <v>413555</v>
      </c>
      <c r="M419" s="6">
        <f>+POR!B417-POR!G417</f>
        <v>1123845</v>
      </c>
    </row>
    <row r="420" spans="1:13">
      <c r="A420" s="5" t="s">
        <v>420</v>
      </c>
      <c r="B420" s="9">
        <f t="shared" si="46"/>
        <v>0.40911074062675379</v>
      </c>
      <c r="C420" s="9">
        <f t="shared" si="42"/>
        <v>0.22862319833094288</v>
      </c>
      <c r="D420" s="9">
        <f t="shared" si="43"/>
        <v>0.32392003181592827</v>
      </c>
      <c r="E420" s="9">
        <f t="shared" si="44"/>
        <v>1.7022820860562189</v>
      </c>
      <c r="F420" s="9">
        <f t="shared" si="45"/>
        <v>1.0624950444547323</v>
      </c>
      <c r="H420" s="7">
        <f>+POW!E418</f>
        <v>17295</v>
      </c>
      <c r="I420" s="6">
        <f t="shared" si="47"/>
        <v>8640</v>
      </c>
      <c r="J420" s="6">
        <f>+POW!B418</f>
        <v>25935</v>
      </c>
      <c r="K420" s="6">
        <f t="shared" si="48"/>
        <v>157340</v>
      </c>
      <c r="L420" s="6">
        <f>+POR!H418-POR!M418</f>
        <v>183275</v>
      </c>
      <c r="M420" s="6">
        <f>+POR!B418-POR!G418</f>
        <v>451515</v>
      </c>
    </row>
    <row r="421" spans="1:13">
      <c r="A421" s="5" t="s">
        <v>421</v>
      </c>
      <c r="B421" s="9">
        <f t="shared" si="46"/>
        <v>0.2076579371716549</v>
      </c>
      <c r="C421" s="9">
        <f t="shared" si="42"/>
        <v>6.0852385311390429E-2</v>
      </c>
      <c r="D421" s="9">
        <f t="shared" si="43"/>
        <v>0.13836523773513201</v>
      </c>
      <c r="E421" s="9">
        <f t="shared" si="44"/>
        <v>1.732800569068399</v>
      </c>
      <c r="F421" s="9">
        <f t="shared" si="45"/>
        <v>0.99271993457875951</v>
      </c>
      <c r="H421" s="7">
        <f>+POW!E419</f>
        <v>1985</v>
      </c>
      <c r="I421" s="6">
        <f t="shared" si="47"/>
        <v>520</v>
      </c>
      <c r="J421" s="6">
        <f>+POW!B419</f>
        <v>2505</v>
      </c>
      <c r="K421" s="6">
        <f t="shared" si="48"/>
        <v>36215</v>
      </c>
      <c r="L421" s="6">
        <f>+POR!H419-POR!M419</f>
        <v>38720</v>
      </c>
      <c r="M421" s="6">
        <f>+POR!B419-POR!G419</f>
        <v>102095</v>
      </c>
    </row>
    <row r="422" spans="1:13">
      <c r="A422" s="5" t="s">
        <v>422</v>
      </c>
      <c r="B422" s="9">
        <f t="shared" si="46"/>
        <v>0.46781253873139389</v>
      </c>
      <c r="C422" s="9">
        <f t="shared" si="42"/>
        <v>0.27781016484073862</v>
      </c>
      <c r="D422" s="9">
        <f t="shared" si="43"/>
        <v>0.37813079836531605</v>
      </c>
      <c r="E422" s="9">
        <f t="shared" si="44"/>
        <v>1.693340837051257</v>
      </c>
      <c r="F422" s="9">
        <f t="shared" si="45"/>
        <v>1.082866733279416</v>
      </c>
      <c r="H422" s="7">
        <f>+POW!E420</f>
        <v>15305</v>
      </c>
      <c r="I422" s="6">
        <f t="shared" si="47"/>
        <v>8125</v>
      </c>
      <c r="J422" s="6">
        <f>+POW!B420</f>
        <v>23430</v>
      </c>
      <c r="K422" s="6">
        <f t="shared" si="48"/>
        <v>121125</v>
      </c>
      <c r="L422" s="6">
        <f>+POR!H420-POR!M420</f>
        <v>144555</v>
      </c>
      <c r="M422" s="6">
        <f>+POR!B420-POR!G420</f>
        <v>349425</v>
      </c>
    </row>
    <row r="423" spans="1:13">
      <c r="A423" s="5" t="s">
        <v>423</v>
      </c>
      <c r="B423" s="9">
        <f t="shared" si="46"/>
        <v>1.1595546361380518</v>
      </c>
      <c r="C423" s="9">
        <f t="shared" si="42"/>
        <v>0.22250729289372548</v>
      </c>
      <c r="D423" s="9">
        <f t="shared" si="43"/>
        <v>0.71726523297552747</v>
      </c>
      <c r="E423" s="9">
        <f t="shared" si="44"/>
        <v>0.63755625237864078</v>
      </c>
      <c r="F423" s="9">
        <f t="shared" si="45"/>
        <v>0.67455434930699842</v>
      </c>
      <c r="H423" s="7">
        <f>+POW!E421</f>
        <v>33170</v>
      </c>
      <c r="I423" s="6">
        <f t="shared" si="47"/>
        <v>5690</v>
      </c>
      <c r="J423" s="6">
        <f>+POW!B421</f>
        <v>38860</v>
      </c>
      <c r="K423" s="6">
        <f t="shared" si="48"/>
        <v>39875</v>
      </c>
      <c r="L423" s="6">
        <f>+POR!H421-POR!M421</f>
        <v>78735</v>
      </c>
      <c r="M423" s="6">
        <f>+POR!B421-POR!G421</f>
        <v>305525</v>
      </c>
    </row>
    <row r="424" spans="1:13">
      <c r="A424" s="5" t="s">
        <v>424</v>
      </c>
      <c r="B424" s="9">
        <f t="shared" si="46"/>
        <v>1.1595546361380518</v>
      </c>
      <c r="C424" s="9">
        <f t="shared" si="42"/>
        <v>0.22250729289372548</v>
      </c>
      <c r="D424" s="9">
        <f t="shared" si="43"/>
        <v>0.71726523297552747</v>
      </c>
      <c r="E424" s="9">
        <f t="shared" si="44"/>
        <v>0.63747630802097577</v>
      </c>
      <c r="F424" s="9">
        <f t="shared" si="45"/>
        <v>0.67451151229999351</v>
      </c>
      <c r="H424" s="7">
        <f>+POW!E422</f>
        <v>33170</v>
      </c>
      <c r="I424" s="6">
        <f t="shared" si="47"/>
        <v>5690</v>
      </c>
      <c r="J424" s="6">
        <f>+POW!B422</f>
        <v>38860</v>
      </c>
      <c r="K424" s="6">
        <f t="shared" si="48"/>
        <v>39870</v>
      </c>
      <c r="L424" s="6">
        <f>+POR!H422-POR!M422</f>
        <v>78730</v>
      </c>
      <c r="M424" s="6">
        <f>+POR!B422-POR!G422</f>
        <v>305525</v>
      </c>
    </row>
    <row r="425" spans="1:13">
      <c r="A425" s="5" t="s">
        <v>425</v>
      </c>
      <c r="B425" s="13">
        <f t="shared" si="46"/>
        <v>1.0852683834254424</v>
      </c>
      <c r="C425" s="13">
        <f t="shared" si="42"/>
        <v>1.0936254355511024</v>
      </c>
      <c r="D425" s="9">
        <f t="shared" si="43"/>
        <v>1.0892129392939418</v>
      </c>
      <c r="E425" s="13">
        <f t="shared" si="44"/>
        <v>1.1689914656110452</v>
      </c>
      <c r="F425" s="9">
        <f t="shared" si="45"/>
        <v>1.131961088012702</v>
      </c>
      <c r="H425" s="7">
        <f>+POW!E423</f>
        <v>34135</v>
      </c>
      <c r="I425" s="6">
        <f t="shared" si="47"/>
        <v>30750</v>
      </c>
      <c r="J425" s="6">
        <f>+POW!B423</f>
        <v>64885</v>
      </c>
      <c r="K425" s="6">
        <f t="shared" si="48"/>
        <v>80390</v>
      </c>
      <c r="L425" s="6">
        <f>+POR!H423-POR!M423</f>
        <v>145275</v>
      </c>
      <c r="M425" s="6">
        <f>+POR!B423-POR!G423</f>
        <v>335935</v>
      </c>
    </row>
    <row r="426" spans="1:13">
      <c r="A426" s="5" t="s">
        <v>426</v>
      </c>
      <c r="B426" s="9">
        <f t="shared" si="46"/>
        <v>1.0852683834254424</v>
      </c>
      <c r="C426" s="9">
        <f t="shared" si="42"/>
        <v>1.0936254355511024</v>
      </c>
      <c r="D426" s="9">
        <f t="shared" si="43"/>
        <v>1.0892129392939418</v>
      </c>
      <c r="E426" s="9">
        <f t="shared" si="44"/>
        <v>1.1689914656110452</v>
      </c>
      <c r="F426" s="9">
        <f t="shared" si="45"/>
        <v>1.131961088012702</v>
      </c>
      <c r="H426" s="7">
        <f>+POW!E424</f>
        <v>34135</v>
      </c>
      <c r="I426" s="6">
        <f t="shared" si="47"/>
        <v>30750</v>
      </c>
      <c r="J426" s="6">
        <f>+POW!B424</f>
        <v>64885</v>
      </c>
      <c r="K426" s="6">
        <f t="shared" si="48"/>
        <v>80390</v>
      </c>
      <c r="L426" s="6">
        <f>+POR!H424-POR!M424</f>
        <v>145275</v>
      </c>
      <c r="M426" s="6">
        <f>+POR!B424-POR!G424</f>
        <v>335935</v>
      </c>
    </row>
    <row r="427" spans="1:13">
      <c r="A427" s="5" t="s">
        <v>427</v>
      </c>
      <c r="B427" s="9">
        <f t="shared" si="46"/>
        <v>5.0701768143681485E-2</v>
      </c>
      <c r="C427" s="9">
        <f t="shared" si="42"/>
        <v>3.2721051732242559E-2</v>
      </c>
      <c r="D427" s="9">
        <f t="shared" si="43"/>
        <v>4.2214811334737902E-2</v>
      </c>
      <c r="E427" s="9">
        <f t="shared" si="44"/>
        <v>0.79915281681745254</v>
      </c>
      <c r="F427" s="9">
        <f t="shared" si="45"/>
        <v>0.44780889689908598</v>
      </c>
      <c r="H427" s="7">
        <f>+POW!E425</f>
        <v>130</v>
      </c>
      <c r="I427" s="6">
        <f t="shared" si="47"/>
        <v>75</v>
      </c>
      <c r="J427" s="6">
        <f>+POW!B425</f>
        <v>205</v>
      </c>
      <c r="K427" s="6">
        <f t="shared" si="48"/>
        <v>4480</v>
      </c>
      <c r="L427" s="6">
        <f>+POR!H425-POR!M425</f>
        <v>4685</v>
      </c>
      <c r="M427" s="6">
        <f>+POR!B425-POR!G425</f>
        <v>27385</v>
      </c>
    </row>
    <row r="428" spans="1:13">
      <c r="A428" s="5" t="s">
        <v>428</v>
      </c>
      <c r="B428" s="9">
        <f t="shared" si="46"/>
        <v>4.8760602932190727E-2</v>
      </c>
      <c r="C428" s="9">
        <f t="shared" si="42"/>
        <v>3.4908828894568783E-2</v>
      </c>
      <c r="D428" s="9">
        <f t="shared" si="43"/>
        <v>4.222252039451415E-2</v>
      </c>
      <c r="E428" s="9">
        <f t="shared" si="44"/>
        <v>0.79840667964464318</v>
      </c>
      <c r="F428" s="9">
        <f t="shared" si="45"/>
        <v>0.44741266855428347</v>
      </c>
      <c r="H428" s="7">
        <f>+POW!E426</f>
        <v>125</v>
      </c>
      <c r="I428" s="6">
        <f t="shared" si="47"/>
        <v>80</v>
      </c>
      <c r="J428" s="6">
        <f>+POW!B426</f>
        <v>205</v>
      </c>
      <c r="K428" s="6">
        <f t="shared" si="48"/>
        <v>4475</v>
      </c>
      <c r="L428" s="6">
        <f>+POR!H426-POR!M426</f>
        <v>4680</v>
      </c>
      <c r="M428" s="6">
        <f>+POR!B426-POR!G426</f>
        <v>27380</v>
      </c>
    </row>
    <row r="429" spans="1:13">
      <c r="A429" s="5" t="s">
        <v>429</v>
      </c>
      <c r="B429" s="9">
        <f t="shared" si="46"/>
        <v>1.4842559874325281</v>
      </c>
      <c r="C429" s="9">
        <f t="shared" si="42"/>
        <v>0.20540194881087964</v>
      </c>
      <c r="D429" s="9">
        <f t="shared" si="43"/>
        <v>0.8806327088950725</v>
      </c>
      <c r="E429" s="9">
        <f t="shared" si="44"/>
        <v>1.4766977002159209</v>
      </c>
      <c r="F429" s="9">
        <f t="shared" si="45"/>
        <v>1.2000253584126839</v>
      </c>
      <c r="H429" s="7">
        <f>+POW!E427</f>
        <v>485</v>
      </c>
      <c r="I429" s="6">
        <f t="shared" si="47"/>
        <v>60</v>
      </c>
      <c r="J429" s="6">
        <f>+POW!B427</f>
        <v>545</v>
      </c>
      <c r="K429" s="6">
        <f t="shared" si="48"/>
        <v>1055</v>
      </c>
      <c r="L429" s="6">
        <f>+POR!H427-POR!M427</f>
        <v>1600</v>
      </c>
      <c r="M429" s="6">
        <f>+POR!B427-POR!G427</f>
        <v>3490</v>
      </c>
    </row>
    <row r="430" spans="1:13">
      <c r="A430" s="5" t="s">
        <v>430</v>
      </c>
      <c r="B430" s="9">
        <f t="shared" si="46"/>
        <v>1.4995575955503893</v>
      </c>
      <c r="C430" s="9">
        <f t="shared" si="42"/>
        <v>0.20540194881087964</v>
      </c>
      <c r="D430" s="9">
        <f t="shared" si="43"/>
        <v>0.88871190805924749</v>
      </c>
      <c r="E430" s="9">
        <f t="shared" si="44"/>
        <v>1.4627005656167178</v>
      </c>
      <c r="F430" s="9">
        <f t="shared" si="45"/>
        <v>1.1962752791676443</v>
      </c>
      <c r="H430" s="7">
        <f>+POW!E428</f>
        <v>490</v>
      </c>
      <c r="I430" s="6">
        <f t="shared" si="47"/>
        <v>60</v>
      </c>
      <c r="J430" s="6">
        <f>+POW!B428</f>
        <v>550</v>
      </c>
      <c r="K430" s="6">
        <f t="shared" si="48"/>
        <v>1045</v>
      </c>
      <c r="L430" s="6">
        <f>+POR!H428-POR!M428</f>
        <v>1595</v>
      </c>
      <c r="M430" s="6">
        <f>+POR!B428-POR!G428</f>
        <v>3490</v>
      </c>
    </row>
  </sheetData>
  <mergeCells count="2">
    <mergeCell ref="B1:F1"/>
    <mergeCell ref="H1:I1"/>
  </mergeCells>
  <pageMargins left="0.7" right="0.7" top="0.75" bottom="0.75" header="0.3" footer="0.3"/>
  <pageSetup scale="42" fitToHeight="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2"/>
  <sheetViews>
    <sheetView zoomScaleNormal="100" workbookViewId="0">
      <pane xSplit="1" ySplit="5" topLeftCell="B6" activePane="bottomRight" state="frozen"/>
      <selection activeCell="R8" sqref="R8"/>
      <selection pane="topRight" activeCell="R8" sqref="R8"/>
      <selection pane="bottomLeft" activeCell="R8" sqref="R8"/>
      <selection pane="bottomRight" activeCell="B6" sqref="B6"/>
    </sheetView>
  </sheetViews>
  <sheetFormatPr defaultRowHeight="12.75"/>
  <cols>
    <col min="1" max="1" width="53.5703125" customWidth="1"/>
    <col min="2" max="5" width="17.28515625" style="1" customWidth="1"/>
    <col min="6" max="6" width="20.7109375" style="1" customWidth="1"/>
    <col min="7" max="8" width="14" style="1" customWidth="1"/>
    <col min="9" max="25" width="12" style="1" customWidth="1"/>
    <col min="26" max="28" width="10.7109375" style="1" customWidth="1"/>
  </cols>
  <sheetData>
    <row r="1" spans="1:28" s="22" customFormat="1">
      <c r="A1" s="20" t="s">
        <v>446</v>
      </c>
      <c r="B1" s="24" t="s">
        <v>491</v>
      </c>
      <c r="C1" s="11"/>
      <c r="D1" s="11"/>
      <c r="E1" s="11"/>
      <c r="F1" s="11" t="s">
        <v>497</v>
      </c>
      <c r="G1" s="10" t="s">
        <v>503</v>
      </c>
      <c r="H1" s="20"/>
      <c r="I1" s="21"/>
      <c r="J1" s="21"/>
      <c r="K1" s="21"/>
      <c r="L1" s="21"/>
      <c r="M1" s="21"/>
      <c r="N1" s="21"/>
      <c r="O1" s="21"/>
      <c r="P1" s="21"/>
      <c r="Q1" s="21"/>
      <c r="R1" s="21"/>
      <c r="S1" s="21"/>
      <c r="T1" s="21"/>
      <c r="U1" s="21"/>
      <c r="V1" s="21"/>
      <c r="W1" s="21"/>
      <c r="X1" s="21"/>
      <c r="Y1" s="21"/>
      <c r="Z1" s="21"/>
      <c r="AA1" s="21"/>
      <c r="AB1" s="21"/>
    </row>
    <row r="2" spans="1:28" s="22" customFormat="1">
      <c r="A2" s="20" t="s">
        <v>437</v>
      </c>
      <c r="B2" s="10" t="s">
        <v>492</v>
      </c>
      <c r="C2" s="24" t="s">
        <v>485</v>
      </c>
      <c r="D2" s="24" t="s">
        <v>486</v>
      </c>
      <c r="E2" s="24" t="s">
        <v>494</v>
      </c>
      <c r="F2" s="10" t="s">
        <v>498</v>
      </c>
      <c r="G2" s="11" t="s">
        <v>501</v>
      </c>
      <c r="I2" s="21"/>
      <c r="J2" s="21"/>
      <c r="K2" s="21"/>
      <c r="L2" s="21"/>
      <c r="M2" s="21"/>
      <c r="N2" s="21"/>
      <c r="O2" s="21"/>
      <c r="P2" s="21"/>
      <c r="Q2" s="21"/>
      <c r="R2" s="21"/>
      <c r="S2" s="21"/>
      <c r="T2" s="21"/>
      <c r="U2" s="21"/>
      <c r="V2" s="21"/>
      <c r="W2" s="21"/>
      <c r="X2" s="21"/>
      <c r="Y2" s="21"/>
      <c r="Z2" s="21"/>
      <c r="AA2" s="21"/>
      <c r="AB2" s="21"/>
    </row>
    <row r="3" spans="1:28" s="22" customFormat="1">
      <c r="A3" s="20" t="s">
        <v>447</v>
      </c>
      <c r="B3" s="10" t="s">
        <v>493</v>
      </c>
      <c r="C3" s="11"/>
      <c r="D3" s="10"/>
      <c r="E3" s="10" t="s">
        <v>495</v>
      </c>
      <c r="F3" s="11" t="s">
        <v>499</v>
      </c>
      <c r="G3" s="11" t="s">
        <v>502</v>
      </c>
      <c r="I3" s="21"/>
      <c r="J3" s="21"/>
      <c r="K3" s="21"/>
      <c r="L3" s="21"/>
      <c r="M3" s="21"/>
      <c r="N3" s="21"/>
      <c r="O3" s="21"/>
      <c r="P3" s="21"/>
      <c r="Q3" s="21"/>
      <c r="R3" s="21"/>
      <c r="S3" s="21"/>
      <c r="T3" s="21"/>
      <c r="U3" s="21"/>
      <c r="V3" s="21"/>
      <c r="W3" s="21"/>
      <c r="X3" s="21"/>
      <c r="Y3" s="21"/>
      <c r="Z3" s="21"/>
      <c r="AA3" s="21"/>
      <c r="AB3" s="21"/>
    </row>
    <row r="4" spans="1:28" s="22" customFormat="1">
      <c r="A4" s="20" t="s">
        <v>437</v>
      </c>
      <c r="B4" s="24" t="s">
        <v>496</v>
      </c>
      <c r="C4" s="11"/>
      <c r="D4" s="11"/>
      <c r="E4" s="11"/>
      <c r="F4" s="11" t="s">
        <v>500</v>
      </c>
      <c r="G4" s="11"/>
      <c r="H4" s="21"/>
      <c r="I4" s="21"/>
      <c r="J4" s="21"/>
      <c r="K4" s="21"/>
      <c r="L4" s="21"/>
      <c r="M4" s="21"/>
      <c r="N4" s="21"/>
      <c r="O4" s="21"/>
      <c r="P4" s="21"/>
      <c r="Q4" s="21"/>
      <c r="R4" s="21"/>
      <c r="S4" s="21"/>
      <c r="T4" s="21"/>
      <c r="U4" s="21"/>
      <c r="V4" s="21"/>
      <c r="W4" s="21"/>
      <c r="X4" s="21"/>
      <c r="Y4" s="21"/>
      <c r="Z4" s="21"/>
      <c r="AA4" s="21"/>
      <c r="AB4" s="21"/>
    </row>
    <row r="5" spans="1:28" s="22" customFormat="1">
      <c r="A5" s="22" t="s">
        <v>505</v>
      </c>
      <c r="B5" s="11"/>
      <c r="C5" s="11"/>
      <c r="D5" s="11"/>
      <c r="E5" s="11"/>
      <c r="F5" s="21"/>
      <c r="G5" s="21"/>
      <c r="H5" s="21"/>
      <c r="I5" s="21"/>
      <c r="J5" s="21"/>
      <c r="K5" s="21"/>
      <c r="L5" s="21"/>
      <c r="M5" s="21"/>
      <c r="N5" s="21"/>
      <c r="O5" s="21"/>
      <c r="P5" s="21"/>
      <c r="Q5" s="21"/>
      <c r="R5" s="21"/>
      <c r="S5" s="21"/>
      <c r="T5" s="21"/>
      <c r="U5" s="21"/>
      <c r="V5" s="21"/>
      <c r="W5" s="21"/>
      <c r="X5" s="21"/>
      <c r="Y5" s="21"/>
      <c r="Z5" s="21"/>
      <c r="AA5" s="21"/>
      <c r="AB5" s="21"/>
    </row>
    <row r="6" spans="1:28" s="22" customFormat="1" ht="24.6" customHeight="1">
      <c r="A6" s="22" t="s">
        <v>6</v>
      </c>
      <c r="B6" s="23">
        <f>+POR!V4+POR!X4</f>
        <v>925255</v>
      </c>
      <c r="C6" s="21">
        <f>+POR!U4-POR!V4</f>
        <v>196665</v>
      </c>
      <c r="D6" s="21">
        <f>+POW!E4-POR!V4-POR!X4</f>
        <v>453590</v>
      </c>
      <c r="E6" s="21">
        <f>+D6-C6</f>
        <v>256925</v>
      </c>
      <c r="F6" s="25">
        <f>IF(B6&gt;=100,B6/(B6+C6)," ")</f>
        <v>0.82470675270964067</v>
      </c>
      <c r="G6" s="25">
        <f>IF(B6&gt;=100,B6/(B6+D6)," ")</f>
        <v>0.6710362658601946</v>
      </c>
      <c r="H6" s="21"/>
      <c r="I6" s="21"/>
      <c r="J6" s="21"/>
      <c r="K6" s="21"/>
      <c r="L6" s="21"/>
      <c r="M6" s="21"/>
      <c r="N6" s="21"/>
      <c r="O6" s="21"/>
      <c r="P6" s="21"/>
      <c r="Q6" s="21"/>
      <c r="R6" s="21"/>
      <c r="S6" s="21"/>
      <c r="T6" s="21"/>
      <c r="U6" s="21"/>
      <c r="V6" s="21"/>
      <c r="W6" s="21"/>
      <c r="X6" s="21"/>
      <c r="Y6" s="21"/>
      <c r="Z6" s="21"/>
      <c r="AA6" s="21"/>
      <c r="AB6" s="21"/>
    </row>
    <row r="7" spans="1:28" ht="24.6" customHeight="1">
      <c r="A7" t="s">
        <v>7</v>
      </c>
      <c r="B7" s="23">
        <f>+POR!V5+POR!X5</f>
        <v>840</v>
      </c>
      <c r="C7" s="21">
        <f>+POR!U5-POR!V5</f>
        <v>365</v>
      </c>
      <c r="D7" s="21">
        <f>+POW!E5-POR!V5-POR!X5</f>
        <v>445</v>
      </c>
      <c r="E7" s="21">
        <f t="shared" ref="E7:E70" si="0">+D7-C7</f>
        <v>80</v>
      </c>
      <c r="F7" s="25">
        <f t="shared" ref="F7:F70" si="1">IF(B7&gt;=100,B7/(B7+C7)," ")</f>
        <v>0.69709543568464727</v>
      </c>
      <c r="G7" s="25">
        <f t="shared" ref="G7:G70" si="2">IF(B7&gt;=100,B7/(B7+D7)," ")</f>
        <v>0.65369649805447472</v>
      </c>
    </row>
    <row r="8" spans="1:28">
      <c r="A8" t="s">
        <v>8</v>
      </c>
      <c r="B8" s="23">
        <f>+POR!V6+POR!X6</f>
        <v>700</v>
      </c>
      <c r="C8" s="21">
        <f>+POR!U6-POR!V6</f>
        <v>345</v>
      </c>
      <c r="D8" s="21">
        <f>+POW!E6-POR!V6-POR!X6</f>
        <v>385</v>
      </c>
      <c r="E8" s="21">
        <f t="shared" si="0"/>
        <v>40</v>
      </c>
      <c r="F8" s="25">
        <f t="shared" si="1"/>
        <v>0.66985645933014359</v>
      </c>
      <c r="G8" s="25">
        <f t="shared" si="2"/>
        <v>0.64516129032258063</v>
      </c>
    </row>
    <row r="9" spans="1:28">
      <c r="A9" t="s">
        <v>9</v>
      </c>
      <c r="B9" s="23">
        <f>+POR!V7+POR!X7</f>
        <v>695</v>
      </c>
      <c r="C9" s="21">
        <f>+POR!U7-POR!V7</f>
        <v>340</v>
      </c>
      <c r="D9" s="21">
        <f>+POW!E7-POR!V7-POR!X7</f>
        <v>385</v>
      </c>
      <c r="E9" s="21">
        <f t="shared" si="0"/>
        <v>45</v>
      </c>
      <c r="F9" s="25">
        <f t="shared" si="1"/>
        <v>0.67149758454106279</v>
      </c>
      <c r="G9" s="25">
        <f t="shared" si="2"/>
        <v>0.64351851851851849</v>
      </c>
    </row>
    <row r="10" spans="1:28">
      <c r="A10" t="s">
        <v>10</v>
      </c>
      <c r="B10" s="23">
        <f>+POR!V8+POR!X8</f>
        <v>0</v>
      </c>
      <c r="C10" s="21">
        <f>+POR!U8-POR!V8</f>
        <v>0</v>
      </c>
      <c r="D10" s="21">
        <f>+POW!E8-POR!V8-POR!X8</f>
        <v>0</v>
      </c>
      <c r="E10" s="21">
        <f t="shared" si="0"/>
        <v>0</v>
      </c>
      <c r="F10" s="25" t="str">
        <f t="shared" si="1"/>
        <v xml:space="preserve"> </v>
      </c>
      <c r="G10" s="25" t="str">
        <f t="shared" si="2"/>
        <v xml:space="preserve"> </v>
      </c>
    </row>
    <row r="11" spans="1:28">
      <c r="A11" t="s">
        <v>11</v>
      </c>
      <c r="B11" s="23">
        <f>+POR!V9+POR!X9</f>
        <v>20</v>
      </c>
      <c r="C11" s="21">
        <f>+POR!U9-POR!V9</f>
        <v>0</v>
      </c>
      <c r="D11" s="21">
        <f>+POW!E9-POR!V9-POR!X9</f>
        <v>30</v>
      </c>
      <c r="E11" s="21">
        <f t="shared" si="0"/>
        <v>30</v>
      </c>
      <c r="F11" s="25" t="str">
        <f t="shared" si="1"/>
        <v xml:space="preserve"> </v>
      </c>
      <c r="G11" s="25" t="str">
        <f t="shared" si="2"/>
        <v xml:space="preserve"> </v>
      </c>
    </row>
    <row r="12" spans="1:28">
      <c r="A12" t="s">
        <v>12</v>
      </c>
      <c r="B12" s="23">
        <f>+POR!V10+POR!X10</f>
        <v>0</v>
      </c>
      <c r="C12" s="21">
        <f>+POR!U10-POR!V10</f>
        <v>0</v>
      </c>
      <c r="D12" s="21">
        <f>+POW!E10-POR!V10-POR!X10</f>
        <v>0</v>
      </c>
      <c r="E12" s="21">
        <f t="shared" si="0"/>
        <v>0</v>
      </c>
      <c r="F12" s="25" t="str">
        <f t="shared" si="1"/>
        <v xml:space="preserve"> </v>
      </c>
      <c r="G12" s="25" t="str">
        <f t="shared" si="2"/>
        <v xml:space="preserve"> </v>
      </c>
    </row>
    <row r="13" spans="1:28">
      <c r="A13" t="s">
        <v>13</v>
      </c>
      <c r="B13" s="23">
        <f>+POR!V11+POR!X11</f>
        <v>0</v>
      </c>
      <c r="C13" s="21">
        <f>+POR!U11-POR!V11</f>
        <v>0</v>
      </c>
      <c r="D13" s="21">
        <f>+POW!E11-POR!V11-POR!X11</f>
        <v>0</v>
      </c>
      <c r="E13" s="21">
        <f t="shared" si="0"/>
        <v>0</v>
      </c>
      <c r="F13" s="25" t="str">
        <f t="shared" si="1"/>
        <v xml:space="preserve"> </v>
      </c>
      <c r="G13" s="25" t="str">
        <f t="shared" si="2"/>
        <v xml:space="preserve"> </v>
      </c>
    </row>
    <row r="14" spans="1:28">
      <c r="A14" t="s">
        <v>14</v>
      </c>
      <c r="B14" s="23">
        <f>+POR!V12+POR!X12</f>
        <v>0</v>
      </c>
      <c r="C14" s="21">
        <f>+POR!U12-POR!V12</f>
        <v>0</v>
      </c>
      <c r="D14" s="21">
        <f>+POW!E12-POR!V12-POR!X12</f>
        <v>40</v>
      </c>
      <c r="E14" s="21">
        <f t="shared" si="0"/>
        <v>40</v>
      </c>
      <c r="F14" s="25" t="str">
        <f t="shared" si="1"/>
        <v xml:space="preserve"> </v>
      </c>
      <c r="G14" s="25" t="str">
        <f t="shared" si="2"/>
        <v xml:space="preserve"> </v>
      </c>
    </row>
    <row r="15" spans="1:28">
      <c r="A15" t="s">
        <v>15</v>
      </c>
      <c r="B15" s="23">
        <f>+POR!V13+POR!X13</f>
        <v>0</v>
      </c>
      <c r="C15" s="21">
        <f>+POR!U13-POR!V13</f>
        <v>0</v>
      </c>
      <c r="D15" s="21">
        <f>+POW!E13-POR!V13-POR!X13</f>
        <v>25</v>
      </c>
      <c r="E15" s="21">
        <f t="shared" si="0"/>
        <v>25</v>
      </c>
      <c r="F15" s="25" t="str">
        <f t="shared" si="1"/>
        <v xml:space="preserve"> </v>
      </c>
      <c r="G15" s="25" t="str">
        <f t="shared" si="2"/>
        <v xml:space="preserve"> </v>
      </c>
    </row>
    <row r="16" spans="1:28">
      <c r="A16" t="s">
        <v>16</v>
      </c>
      <c r="B16" s="23">
        <f>+POR!V14+POR!X14</f>
        <v>0</v>
      </c>
      <c r="C16" s="21">
        <f>+POR!U14-POR!V14</f>
        <v>0</v>
      </c>
      <c r="D16" s="21">
        <f>+POW!E14-POR!V14-POR!X14</f>
        <v>25</v>
      </c>
      <c r="E16" s="21">
        <f t="shared" si="0"/>
        <v>25</v>
      </c>
      <c r="F16" s="25" t="str">
        <f t="shared" si="1"/>
        <v xml:space="preserve"> </v>
      </c>
      <c r="G16" s="25" t="str">
        <f t="shared" si="2"/>
        <v xml:space="preserve"> </v>
      </c>
    </row>
    <row r="17" spans="1:7" s="1" customFormat="1">
      <c r="A17" t="s">
        <v>17</v>
      </c>
      <c r="B17" s="23">
        <f>+POR!V15+POR!X15</f>
        <v>0</v>
      </c>
      <c r="C17" s="21">
        <f>+POR!U15-POR!V15</f>
        <v>0</v>
      </c>
      <c r="D17" s="21">
        <f>+POW!E15-POR!V15-POR!X15</f>
        <v>0</v>
      </c>
      <c r="E17" s="21">
        <f t="shared" si="0"/>
        <v>0</v>
      </c>
      <c r="F17" s="25" t="str">
        <f t="shared" si="1"/>
        <v xml:space="preserve"> </v>
      </c>
      <c r="G17" s="25" t="str">
        <f t="shared" si="2"/>
        <v xml:space="preserve"> </v>
      </c>
    </row>
    <row r="18" spans="1:7" s="1" customFormat="1">
      <c r="A18" t="s">
        <v>18</v>
      </c>
      <c r="B18" s="23">
        <f>+POR!V16+POR!X16</f>
        <v>105</v>
      </c>
      <c r="C18" s="21">
        <f>+POR!U16-POR!V16</f>
        <v>20</v>
      </c>
      <c r="D18" s="21">
        <f>+POW!E16-POR!V16-POR!X16</f>
        <v>15</v>
      </c>
      <c r="E18" s="21">
        <f t="shared" si="0"/>
        <v>-5</v>
      </c>
      <c r="F18" s="25">
        <f t="shared" si="1"/>
        <v>0.84</v>
      </c>
      <c r="G18" s="25">
        <f t="shared" si="2"/>
        <v>0.875</v>
      </c>
    </row>
    <row r="19" spans="1:7" s="1" customFormat="1">
      <c r="A19" t="s">
        <v>19</v>
      </c>
      <c r="B19" s="23">
        <f>+POR!V17+POR!X17</f>
        <v>40</v>
      </c>
      <c r="C19" s="21">
        <f>+POR!U17-POR!V17</f>
        <v>0</v>
      </c>
      <c r="D19" s="21">
        <f>+POW!E17-POR!V17-POR!X17</f>
        <v>25</v>
      </c>
      <c r="E19" s="21">
        <f t="shared" si="0"/>
        <v>25</v>
      </c>
      <c r="F19" s="25" t="str">
        <f t="shared" si="1"/>
        <v xml:space="preserve"> </v>
      </c>
      <c r="G19" s="25" t="str">
        <f t="shared" si="2"/>
        <v xml:space="preserve"> </v>
      </c>
    </row>
    <row r="20" spans="1:7" s="1" customFormat="1">
      <c r="A20" t="s">
        <v>20</v>
      </c>
      <c r="B20" s="23">
        <f>+POR!V18+POR!X18</f>
        <v>15</v>
      </c>
      <c r="C20" s="21">
        <f>+POR!U18-POR!V18</f>
        <v>20</v>
      </c>
      <c r="D20" s="21">
        <f>+POW!E18-POR!V18-POR!X18</f>
        <v>40</v>
      </c>
      <c r="E20" s="21">
        <f t="shared" si="0"/>
        <v>20</v>
      </c>
      <c r="F20" s="25" t="str">
        <f t="shared" si="1"/>
        <v xml:space="preserve"> </v>
      </c>
      <c r="G20" s="25" t="str">
        <f t="shared" si="2"/>
        <v xml:space="preserve"> </v>
      </c>
    </row>
    <row r="21" spans="1:7" s="1" customFormat="1" ht="24.6" customHeight="1">
      <c r="A21" t="s">
        <v>21</v>
      </c>
      <c r="B21" s="23">
        <f>+POR!V19+POR!X19</f>
        <v>1670</v>
      </c>
      <c r="C21" s="21">
        <f>+POR!U19-POR!V19</f>
        <v>265</v>
      </c>
      <c r="D21" s="21">
        <f>+POW!E19-POR!V19-POR!X19</f>
        <v>1355</v>
      </c>
      <c r="E21" s="21">
        <f t="shared" si="0"/>
        <v>1090</v>
      </c>
      <c r="F21" s="25">
        <f t="shared" si="1"/>
        <v>0.86304909560723519</v>
      </c>
      <c r="G21" s="25">
        <f t="shared" si="2"/>
        <v>0.55206611570247932</v>
      </c>
    </row>
    <row r="22" spans="1:7" s="1" customFormat="1">
      <c r="A22" t="s">
        <v>22</v>
      </c>
      <c r="B22" s="23">
        <f>+POR!V20+POR!X20</f>
        <v>215</v>
      </c>
      <c r="C22" s="21">
        <f>+POR!U20-POR!V20</f>
        <v>65</v>
      </c>
      <c r="D22" s="21">
        <f>+POW!E20-POR!V20-POR!X20</f>
        <v>180</v>
      </c>
      <c r="E22" s="21">
        <f t="shared" si="0"/>
        <v>115</v>
      </c>
      <c r="F22" s="25">
        <f t="shared" si="1"/>
        <v>0.7678571428571429</v>
      </c>
      <c r="G22" s="25">
        <f t="shared" si="2"/>
        <v>0.54430379746835444</v>
      </c>
    </row>
    <row r="23" spans="1:7" s="1" customFormat="1">
      <c r="A23" t="s">
        <v>23</v>
      </c>
      <c r="B23" s="23">
        <f>+POR!V21+POR!X21</f>
        <v>220</v>
      </c>
      <c r="C23" s="21">
        <f>+POR!U21-POR!V21</f>
        <v>65</v>
      </c>
      <c r="D23" s="21">
        <f>+POW!E21-POR!V21-POR!X21</f>
        <v>175</v>
      </c>
      <c r="E23" s="21">
        <f t="shared" si="0"/>
        <v>110</v>
      </c>
      <c r="F23" s="25">
        <f t="shared" si="1"/>
        <v>0.77192982456140347</v>
      </c>
      <c r="G23" s="25">
        <f t="shared" si="2"/>
        <v>0.55696202531645567</v>
      </c>
    </row>
    <row r="24" spans="1:7" s="1" customFormat="1">
      <c r="A24" t="s">
        <v>24</v>
      </c>
      <c r="B24" s="23">
        <f>+POR!V22+POR!X22</f>
        <v>1010</v>
      </c>
      <c r="C24" s="21">
        <f>+POR!U22-POR!V22</f>
        <v>100</v>
      </c>
      <c r="D24" s="21">
        <f>+POW!E22-POR!V22-POR!X22</f>
        <v>870</v>
      </c>
      <c r="E24" s="21">
        <f t="shared" si="0"/>
        <v>770</v>
      </c>
      <c r="F24" s="25">
        <f t="shared" si="1"/>
        <v>0.90990990990990994</v>
      </c>
      <c r="G24" s="25">
        <f t="shared" si="2"/>
        <v>0.53723404255319152</v>
      </c>
    </row>
    <row r="25" spans="1:7" s="1" customFormat="1">
      <c r="A25" t="s">
        <v>25</v>
      </c>
      <c r="B25" s="23">
        <f>+POR!V23+POR!X23</f>
        <v>0</v>
      </c>
      <c r="C25" s="21">
        <f>+POR!U23-POR!V23</f>
        <v>45</v>
      </c>
      <c r="D25" s="21">
        <f>+POW!E23-POR!V23-POR!X23</f>
        <v>0</v>
      </c>
      <c r="E25" s="21">
        <f t="shared" si="0"/>
        <v>-45</v>
      </c>
      <c r="F25" s="25" t="str">
        <f t="shared" si="1"/>
        <v xml:space="preserve"> </v>
      </c>
      <c r="G25" s="25" t="str">
        <f t="shared" si="2"/>
        <v xml:space="preserve"> </v>
      </c>
    </row>
    <row r="26" spans="1:7" s="1" customFormat="1">
      <c r="A26" t="s">
        <v>26</v>
      </c>
      <c r="B26" s="23">
        <f>+POR!V24+POR!X24</f>
        <v>870</v>
      </c>
      <c r="C26" s="21">
        <f>+POR!U24-POR!V24</f>
        <v>40</v>
      </c>
      <c r="D26" s="21">
        <f>+POW!E24-POR!V24-POR!X24</f>
        <v>770</v>
      </c>
      <c r="E26" s="21">
        <f t="shared" si="0"/>
        <v>730</v>
      </c>
      <c r="F26" s="25">
        <f t="shared" si="1"/>
        <v>0.95604395604395609</v>
      </c>
      <c r="G26" s="25">
        <f t="shared" si="2"/>
        <v>0.53048780487804881</v>
      </c>
    </row>
    <row r="27" spans="1:7" s="1" customFormat="1">
      <c r="A27" t="s">
        <v>27</v>
      </c>
      <c r="B27" s="23">
        <f>+POR!V25+POR!X25</f>
        <v>105</v>
      </c>
      <c r="C27" s="21">
        <f>+POR!U25-POR!V25</f>
        <v>50</v>
      </c>
      <c r="D27" s="21">
        <f>+POW!E25-POR!V25-POR!X25</f>
        <v>110</v>
      </c>
      <c r="E27" s="21">
        <f t="shared" si="0"/>
        <v>60</v>
      </c>
      <c r="F27" s="25">
        <f t="shared" si="1"/>
        <v>0.67741935483870963</v>
      </c>
      <c r="G27" s="25">
        <f t="shared" si="2"/>
        <v>0.48837209302325579</v>
      </c>
    </row>
    <row r="28" spans="1:7" s="1" customFormat="1">
      <c r="A28" t="s">
        <v>28</v>
      </c>
      <c r="B28" s="23">
        <f>+POR!V26+POR!X26</f>
        <v>450</v>
      </c>
      <c r="C28" s="21">
        <f>+POR!U26-POR!V26</f>
        <v>95</v>
      </c>
      <c r="D28" s="21">
        <f>+POW!E26-POR!V26-POR!X26</f>
        <v>300</v>
      </c>
      <c r="E28" s="21">
        <f t="shared" si="0"/>
        <v>205</v>
      </c>
      <c r="F28" s="25">
        <f t="shared" si="1"/>
        <v>0.82568807339449546</v>
      </c>
      <c r="G28" s="25">
        <f t="shared" si="2"/>
        <v>0.6</v>
      </c>
    </row>
    <row r="29" spans="1:7" s="1" customFormat="1">
      <c r="A29" t="s">
        <v>29</v>
      </c>
      <c r="B29" s="23">
        <f>+POR!V27+POR!X27</f>
        <v>440</v>
      </c>
      <c r="C29" s="21">
        <f>+POR!U27-POR!V27</f>
        <v>100</v>
      </c>
      <c r="D29" s="21">
        <f>+POW!E27-POR!V27-POR!X27</f>
        <v>305</v>
      </c>
      <c r="E29" s="21">
        <f t="shared" si="0"/>
        <v>205</v>
      </c>
      <c r="F29" s="25">
        <f t="shared" si="1"/>
        <v>0.81481481481481477</v>
      </c>
      <c r="G29" s="25">
        <f t="shared" si="2"/>
        <v>0.59060402684563762</v>
      </c>
    </row>
    <row r="30" spans="1:7" s="1" customFormat="1" ht="24.6" customHeight="1">
      <c r="A30" t="s">
        <v>30</v>
      </c>
      <c r="B30" s="23">
        <f>+POR!V28+POR!X28</f>
        <v>4220</v>
      </c>
      <c r="C30" s="21">
        <f>+POR!U28-POR!V28</f>
        <v>2050</v>
      </c>
      <c r="D30" s="21">
        <f>+POW!E28-POR!V28-POR!X28</f>
        <v>5040</v>
      </c>
      <c r="E30" s="21">
        <f t="shared" si="0"/>
        <v>2990</v>
      </c>
      <c r="F30" s="25">
        <f t="shared" si="1"/>
        <v>0.67304625199362045</v>
      </c>
      <c r="G30" s="25">
        <f t="shared" si="2"/>
        <v>0.45572354211663069</v>
      </c>
    </row>
    <row r="31" spans="1:7" s="1" customFormat="1">
      <c r="A31" t="s">
        <v>31</v>
      </c>
      <c r="B31" s="23">
        <f>+POR!V29+POR!X29</f>
        <v>4225</v>
      </c>
      <c r="C31" s="21">
        <f>+POR!U29-POR!V29</f>
        <v>2050</v>
      </c>
      <c r="D31" s="21">
        <f>+POW!E29-POR!V29-POR!X29</f>
        <v>5040</v>
      </c>
      <c r="E31" s="21">
        <f t="shared" si="0"/>
        <v>2990</v>
      </c>
      <c r="F31" s="25">
        <f t="shared" si="1"/>
        <v>0.67330677290836649</v>
      </c>
      <c r="G31" s="25">
        <f t="shared" si="2"/>
        <v>0.45601726929303832</v>
      </c>
    </row>
    <row r="32" spans="1:7" s="1" customFormat="1">
      <c r="A32" t="s">
        <v>32</v>
      </c>
      <c r="B32" s="23">
        <f>+POR!V30+POR!X30</f>
        <v>2935</v>
      </c>
      <c r="C32" s="21">
        <f>+POR!U30-POR!V30</f>
        <v>1630</v>
      </c>
      <c r="D32" s="21">
        <f>+POW!E30-POR!V30-POR!X30</f>
        <v>3380</v>
      </c>
      <c r="E32" s="21">
        <f t="shared" si="0"/>
        <v>1750</v>
      </c>
      <c r="F32" s="25">
        <f t="shared" si="1"/>
        <v>0.64293537787513688</v>
      </c>
      <c r="G32" s="25">
        <f t="shared" si="2"/>
        <v>0.46476642913697547</v>
      </c>
    </row>
    <row r="33" spans="1:7" s="1" customFormat="1">
      <c r="A33" t="s">
        <v>33</v>
      </c>
      <c r="B33" s="23">
        <f>+POR!V31+POR!X31</f>
        <v>1010</v>
      </c>
      <c r="C33" s="21">
        <f>+POR!U31-POR!V31</f>
        <v>320</v>
      </c>
      <c r="D33" s="21">
        <f>+POW!E31-POR!V31-POR!X31</f>
        <v>1335</v>
      </c>
      <c r="E33" s="21">
        <f t="shared" si="0"/>
        <v>1015</v>
      </c>
      <c r="F33" s="25">
        <f t="shared" si="1"/>
        <v>0.75939849624060152</v>
      </c>
      <c r="G33" s="25">
        <f t="shared" si="2"/>
        <v>0.43070362473347545</v>
      </c>
    </row>
    <row r="34" spans="1:7" s="1" customFormat="1">
      <c r="A34" t="s">
        <v>34</v>
      </c>
      <c r="B34" s="23">
        <f>+POR!V32+POR!X32</f>
        <v>265</v>
      </c>
      <c r="C34" s="21">
        <f>+POR!U32-POR!V32</f>
        <v>105</v>
      </c>
      <c r="D34" s="21">
        <f>+POW!E32-POR!V32-POR!X32</f>
        <v>330</v>
      </c>
      <c r="E34" s="21">
        <f t="shared" si="0"/>
        <v>225</v>
      </c>
      <c r="F34" s="25">
        <f t="shared" si="1"/>
        <v>0.71621621621621623</v>
      </c>
      <c r="G34" s="25">
        <f t="shared" si="2"/>
        <v>0.44537815126050423</v>
      </c>
    </row>
    <row r="35" spans="1:7" s="1" customFormat="1" ht="24.6" customHeight="1">
      <c r="A35" t="s">
        <v>35</v>
      </c>
      <c r="B35" s="23">
        <f>+POR!V33+POR!X33</f>
        <v>17880</v>
      </c>
      <c r="C35" s="21">
        <f>+POR!U33-POR!V33</f>
        <v>8270</v>
      </c>
      <c r="D35" s="21">
        <f>+POW!E33-POR!V33-POR!X33</f>
        <v>14420</v>
      </c>
      <c r="E35" s="21">
        <f t="shared" si="0"/>
        <v>6150</v>
      </c>
      <c r="F35" s="25">
        <f t="shared" si="1"/>
        <v>0.68374760994263861</v>
      </c>
      <c r="G35" s="25">
        <f t="shared" si="2"/>
        <v>0.55356037151702786</v>
      </c>
    </row>
    <row r="36" spans="1:7" s="1" customFormat="1">
      <c r="A36" t="s">
        <v>36</v>
      </c>
      <c r="B36" s="23">
        <f>+POR!V34+POR!X34</f>
        <v>6025</v>
      </c>
      <c r="C36" s="21">
        <f>+POR!U34-POR!V34</f>
        <v>2095</v>
      </c>
      <c r="D36" s="21">
        <f>+POW!E34-POR!V34-POR!X34</f>
        <v>4020</v>
      </c>
      <c r="E36" s="21">
        <f t="shared" si="0"/>
        <v>1925</v>
      </c>
      <c r="F36" s="25">
        <f t="shared" si="1"/>
        <v>0.74199507389162567</v>
      </c>
      <c r="G36" s="25">
        <f t="shared" si="2"/>
        <v>0.59980089596814334</v>
      </c>
    </row>
    <row r="37" spans="1:7" s="1" customFormat="1">
      <c r="A37" t="s">
        <v>37</v>
      </c>
      <c r="B37" s="23">
        <f>+POR!V35+POR!X35</f>
        <v>4610</v>
      </c>
      <c r="C37" s="21">
        <f>+POR!U35-POR!V35</f>
        <v>1375</v>
      </c>
      <c r="D37" s="21">
        <f>+POW!E35-POR!V35-POR!X35</f>
        <v>2720</v>
      </c>
      <c r="E37" s="21">
        <f t="shared" si="0"/>
        <v>1345</v>
      </c>
      <c r="F37" s="25">
        <f t="shared" si="1"/>
        <v>0.77025898078529653</v>
      </c>
      <c r="G37" s="25">
        <f t="shared" si="2"/>
        <v>0.62892223738062758</v>
      </c>
    </row>
    <row r="38" spans="1:7" s="1" customFormat="1">
      <c r="A38" t="s">
        <v>38</v>
      </c>
      <c r="B38" s="23">
        <f>+POR!V36+POR!X36</f>
        <v>1420</v>
      </c>
      <c r="C38" s="21">
        <f>+POR!U36-POR!V36</f>
        <v>720</v>
      </c>
      <c r="D38" s="21">
        <f>+POW!E36-POR!V36-POR!X36</f>
        <v>1300</v>
      </c>
      <c r="E38" s="21">
        <f t="shared" si="0"/>
        <v>580</v>
      </c>
      <c r="F38" s="25">
        <f t="shared" si="1"/>
        <v>0.66355140186915884</v>
      </c>
      <c r="G38" s="25">
        <f t="shared" si="2"/>
        <v>0.5220588235294118</v>
      </c>
    </row>
    <row r="39" spans="1:7" s="1" customFormat="1">
      <c r="A39" t="s">
        <v>39</v>
      </c>
      <c r="B39" s="23">
        <f>+POR!V37+POR!X37</f>
        <v>1300</v>
      </c>
      <c r="C39" s="21">
        <f>+POR!U37-POR!V37</f>
        <v>860</v>
      </c>
      <c r="D39" s="21">
        <f>+POW!E37-POR!V37-POR!X37</f>
        <v>1540</v>
      </c>
      <c r="E39" s="21">
        <f t="shared" si="0"/>
        <v>680</v>
      </c>
      <c r="F39" s="25">
        <f t="shared" si="1"/>
        <v>0.60185185185185186</v>
      </c>
      <c r="G39" s="25">
        <f t="shared" si="2"/>
        <v>0.45774647887323944</v>
      </c>
    </row>
    <row r="40" spans="1:7" s="1" customFormat="1">
      <c r="A40" t="s">
        <v>40</v>
      </c>
      <c r="B40" s="23">
        <f>+POR!V38+POR!X38</f>
        <v>355</v>
      </c>
      <c r="C40" s="21">
        <f>+POR!U38-POR!V38</f>
        <v>230</v>
      </c>
      <c r="D40" s="21">
        <f>+POW!E38-POR!V38-POR!X38</f>
        <v>455</v>
      </c>
      <c r="E40" s="21">
        <f t="shared" si="0"/>
        <v>225</v>
      </c>
      <c r="F40" s="25">
        <f t="shared" si="1"/>
        <v>0.60683760683760679</v>
      </c>
      <c r="G40" s="25">
        <f t="shared" si="2"/>
        <v>0.43827160493827161</v>
      </c>
    </row>
    <row r="41" spans="1:7" s="1" customFormat="1">
      <c r="A41" t="s">
        <v>41</v>
      </c>
      <c r="B41" s="23">
        <f>+POR!V39+POR!X39</f>
        <v>460</v>
      </c>
      <c r="C41" s="21">
        <f>+POR!U39-POR!V39</f>
        <v>110</v>
      </c>
      <c r="D41" s="21">
        <f>+POW!E39-POR!V39-POR!X39</f>
        <v>310</v>
      </c>
      <c r="E41" s="21">
        <f t="shared" si="0"/>
        <v>200</v>
      </c>
      <c r="F41" s="25">
        <f t="shared" si="1"/>
        <v>0.80701754385964908</v>
      </c>
      <c r="G41" s="25">
        <f t="shared" si="2"/>
        <v>0.59740259740259738</v>
      </c>
    </row>
    <row r="42" spans="1:7" s="1" customFormat="1">
      <c r="A42" t="s">
        <v>42</v>
      </c>
      <c r="B42" s="23">
        <f>+POR!V40+POR!X40</f>
        <v>310</v>
      </c>
      <c r="C42" s="21">
        <f>+POR!U40-POR!V40</f>
        <v>465</v>
      </c>
      <c r="D42" s="21">
        <f>+POW!E40-POR!V40-POR!X40</f>
        <v>590</v>
      </c>
      <c r="E42" s="21">
        <f t="shared" si="0"/>
        <v>125</v>
      </c>
      <c r="F42" s="25">
        <f t="shared" si="1"/>
        <v>0.4</v>
      </c>
      <c r="G42" s="25">
        <f t="shared" si="2"/>
        <v>0.34444444444444444</v>
      </c>
    </row>
    <row r="43" spans="1:7" s="1" customFormat="1">
      <c r="A43" t="s">
        <v>43</v>
      </c>
      <c r="B43" s="23">
        <f>+POR!V41+POR!X41</f>
        <v>160</v>
      </c>
      <c r="C43" s="21">
        <f>+POR!U41-POR!V41</f>
        <v>55</v>
      </c>
      <c r="D43" s="21">
        <f>+POW!E41-POR!V41-POR!X41</f>
        <v>200</v>
      </c>
      <c r="E43" s="21">
        <f t="shared" si="0"/>
        <v>145</v>
      </c>
      <c r="F43" s="25">
        <f t="shared" si="1"/>
        <v>0.7441860465116279</v>
      </c>
      <c r="G43" s="25">
        <f t="shared" si="2"/>
        <v>0.44444444444444442</v>
      </c>
    </row>
    <row r="44" spans="1:7" s="1" customFormat="1">
      <c r="A44" t="s">
        <v>44</v>
      </c>
      <c r="B44" s="23">
        <f>+POR!V42+POR!X42</f>
        <v>10550</v>
      </c>
      <c r="C44" s="21">
        <f>+POR!U42-POR!V42</f>
        <v>5315</v>
      </c>
      <c r="D44" s="21">
        <f>+POW!E42-POR!V42-POR!X42</f>
        <v>8865</v>
      </c>
      <c r="E44" s="21">
        <f t="shared" si="0"/>
        <v>3550</v>
      </c>
      <c r="F44" s="25">
        <f t="shared" si="1"/>
        <v>0.66498581783800814</v>
      </c>
      <c r="G44" s="25">
        <f t="shared" si="2"/>
        <v>0.54339428277105328</v>
      </c>
    </row>
    <row r="45" spans="1:7" s="1" customFormat="1">
      <c r="A45" t="s">
        <v>45</v>
      </c>
      <c r="B45" s="23">
        <f>+POR!V43+POR!X43</f>
        <v>1980</v>
      </c>
      <c r="C45" s="21">
        <f>+POR!U43-POR!V43</f>
        <v>825</v>
      </c>
      <c r="D45" s="21">
        <f>+POW!E43-POR!V43-POR!X43</f>
        <v>1580</v>
      </c>
      <c r="E45" s="21">
        <f t="shared" si="0"/>
        <v>755</v>
      </c>
      <c r="F45" s="25">
        <f t="shared" si="1"/>
        <v>0.70588235294117652</v>
      </c>
      <c r="G45" s="25">
        <f t="shared" si="2"/>
        <v>0.5561797752808989</v>
      </c>
    </row>
    <row r="46" spans="1:7" s="1" customFormat="1">
      <c r="A46" t="s">
        <v>46</v>
      </c>
      <c r="B46" s="23">
        <f>+POR!V44+POR!X44</f>
        <v>4555</v>
      </c>
      <c r="C46" s="21">
        <f>+POR!U44-POR!V44</f>
        <v>2500</v>
      </c>
      <c r="D46" s="21">
        <f>+POW!E44-POR!V44-POR!X44</f>
        <v>5165</v>
      </c>
      <c r="E46" s="21">
        <f t="shared" si="0"/>
        <v>2665</v>
      </c>
      <c r="F46" s="25">
        <f t="shared" si="1"/>
        <v>0.64564138908575475</v>
      </c>
      <c r="G46" s="25">
        <f t="shared" si="2"/>
        <v>0.46862139917695472</v>
      </c>
    </row>
    <row r="47" spans="1:7" s="1" customFormat="1">
      <c r="A47" t="s">
        <v>47</v>
      </c>
      <c r="B47" s="23">
        <f>+POR!V45+POR!X45</f>
        <v>3220</v>
      </c>
      <c r="C47" s="21">
        <f>+POR!U45-POR!V45</f>
        <v>1485</v>
      </c>
      <c r="D47" s="21">
        <f>+POW!E45-POR!V45-POR!X45</f>
        <v>1525</v>
      </c>
      <c r="E47" s="21">
        <f t="shared" si="0"/>
        <v>40</v>
      </c>
      <c r="F47" s="25">
        <f t="shared" si="1"/>
        <v>0.68437832093517537</v>
      </c>
      <c r="G47" s="25">
        <f t="shared" si="2"/>
        <v>0.67860906217070605</v>
      </c>
    </row>
    <row r="48" spans="1:7" s="1" customFormat="1">
      <c r="A48" t="s">
        <v>48</v>
      </c>
      <c r="B48" s="23">
        <f>+POR!V46+POR!X46</f>
        <v>795</v>
      </c>
      <c r="C48" s="21">
        <f>+POR!U46-POR!V46</f>
        <v>505</v>
      </c>
      <c r="D48" s="21">
        <f>+POW!E46-POR!V46-POR!X46</f>
        <v>590</v>
      </c>
      <c r="E48" s="21">
        <f t="shared" si="0"/>
        <v>85</v>
      </c>
      <c r="F48" s="25">
        <f t="shared" si="1"/>
        <v>0.61153846153846159</v>
      </c>
      <c r="G48" s="25">
        <f t="shared" si="2"/>
        <v>0.57400722021660655</v>
      </c>
    </row>
    <row r="49" spans="1:7" s="1" customFormat="1" ht="24.6" customHeight="1">
      <c r="A49" t="s">
        <v>49</v>
      </c>
      <c r="B49" s="23">
        <f>+POR!V47+POR!X47</f>
        <v>59195</v>
      </c>
      <c r="C49" s="21">
        <f>+POR!U47-POR!V47</f>
        <v>37180</v>
      </c>
      <c r="D49" s="21">
        <f>+POW!E47-POR!V47-POR!X47</f>
        <v>45240</v>
      </c>
      <c r="E49" s="21">
        <f t="shared" si="0"/>
        <v>8060</v>
      </c>
      <c r="F49" s="25">
        <f t="shared" si="1"/>
        <v>0.61421530479896236</v>
      </c>
      <c r="G49" s="25">
        <f t="shared" si="2"/>
        <v>0.56681189256475317</v>
      </c>
    </row>
    <row r="50" spans="1:7" s="1" customFormat="1">
      <c r="A50" t="s">
        <v>50</v>
      </c>
      <c r="B50" s="23">
        <f>+POR!V48+POR!X48</f>
        <v>11975</v>
      </c>
      <c r="C50" s="21">
        <f>+POR!U48-POR!V48</f>
        <v>3775</v>
      </c>
      <c r="D50" s="21">
        <f>+POW!E48-POR!V48-POR!X48</f>
        <v>7355</v>
      </c>
      <c r="E50" s="21">
        <f t="shared" si="0"/>
        <v>3580</v>
      </c>
      <c r="F50" s="25">
        <f t="shared" si="1"/>
        <v>0.76031746031746028</v>
      </c>
      <c r="G50" s="25">
        <f t="shared" si="2"/>
        <v>0.61950336264873251</v>
      </c>
    </row>
    <row r="51" spans="1:7" s="1" customFormat="1">
      <c r="A51" t="s">
        <v>51</v>
      </c>
      <c r="B51" s="23">
        <f>+POR!V49+POR!X49</f>
        <v>25</v>
      </c>
      <c r="C51" s="21">
        <f>+POR!U49-POR!V49</f>
        <v>45</v>
      </c>
      <c r="D51" s="21">
        <f>+POW!E49-POR!V49-POR!X49</f>
        <v>35</v>
      </c>
      <c r="E51" s="21">
        <f t="shared" si="0"/>
        <v>-10</v>
      </c>
      <c r="F51" s="25" t="str">
        <f t="shared" si="1"/>
        <v xml:space="preserve"> </v>
      </c>
      <c r="G51" s="25" t="str">
        <f t="shared" si="2"/>
        <v xml:space="preserve"> </v>
      </c>
    </row>
    <row r="52" spans="1:7" s="1" customFormat="1">
      <c r="A52" t="s">
        <v>52</v>
      </c>
      <c r="B52" s="23">
        <f>+POR!V50+POR!X50</f>
        <v>75</v>
      </c>
      <c r="C52" s="21">
        <f>+POR!U50-POR!V50</f>
        <v>55</v>
      </c>
      <c r="D52" s="21">
        <f>+POW!E50-POR!V50-POR!X50</f>
        <v>50</v>
      </c>
      <c r="E52" s="21">
        <f t="shared" si="0"/>
        <v>-5</v>
      </c>
      <c r="F52" s="25" t="str">
        <f t="shared" si="1"/>
        <v xml:space="preserve"> </v>
      </c>
      <c r="G52" s="25" t="str">
        <f t="shared" si="2"/>
        <v xml:space="preserve"> </v>
      </c>
    </row>
    <row r="53" spans="1:7" s="1" customFormat="1">
      <c r="A53" t="s">
        <v>53</v>
      </c>
      <c r="B53" s="23">
        <f>+POR!V51+POR!X51</f>
        <v>1190</v>
      </c>
      <c r="C53" s="21">
        <f>+POR!U51-POR!V51</f>
        <v>255</v>
      </c>
      <c r="D53" s="21">
        <f>+POW!E51-POR!V51-POR!X51</f>
        <v>910</v>
      </c>
      <c r="E53" s="21">
        <f t="shared" si="0"/>
        <v>655</v>
      </c>
      <c r="F53" s="25">
        <f t="shared" si="1"/>
        <v>0.82352941176470584</v>
      </c>
      <c r="G53" s="25">
        <f t="shared" si="2"/>
        <v>0.56666666666666665</v>
      </c>
    </row>
    <row r="54" spans="1:7" s="1" customFormat="1">
      <c r="A54" t="s">
        <v>54</v>
      </c>
      <c r="B54" s="23">
        <f>+POR!V52+POR!X52</f>
        <v>685</v>
      </c>
      <c r="C54" s="21">
        <f>+POR!U52-POR!V52</f>
        <v>375</v>
      </c>
      <c r="D54" s="21">
        <f>+POW!E52-POR!V52-POR!X52</f>
        <v>800</v>
      </c>
      <c r="E54" s="21">
        <f t="shared" si="0"/>
        <v>425</v>
      </c>
      <c r="F54" s="25">
        <f t="shared" si="1"/>
        <v>0.64622641509433965</v>
      </c>
      <c r="G54" s="25">
        <f t="shared" si="2"/>
        <v>0.46127946127946129</v>
      </c>
    </row>
    <row r="55" spans="1:7" s="1" customFormat="1">
      <c r="A55" t="s">
        <v>55</v>
      </c>
      <c r="B55" s="23">
        <f>+POR!V53+POR!X53</f>
        <v>1285</v>
      </c>
      <c r="C55" s="21">
        <f>+POR!U53-POR!V53</f>
        <v>355</v>
      </c>
      <c r="D55" s="21">
        <f>+POW!E53-POR!V53-POR!X53</f>
        <v>1155</v>
      </c>
      <c r="E55" s="21">
        <f t="shared" si="0"/>
        <v>800</v>
      </c>
      <c r="F55" s="25">
        <f t="shared" si="1"/>
        <v>0.78353658536585369</v>
      </c>
      <c r="G55" s="25">
        <f t="shared" si="2"/>
        <v>0.52663934426229508</v>
      </c>
    </row>
    <row r="56" spans="1:7" s="1" customFormat="1">
      <c r="A56" t="s">
        <v>56</v>
      </c>
      <c r="B56" s="23">
        <f>+POR!V54+POR!X54</f>
        <v>2625</v>
      </c>
      <c r="C56" s="21">
        <f>+POR!U54-POR!V54</f>
        <v>1230</v>
      </c>
      <c r="D56" s="21">
        <f>+POW!E54-POR!V54-POR!X54</f>
        <v>1240</v>
      </c>
      <c r="E56" s="21">
        <f t="shared" si="0"/>
        <v>10</v>
      </c>
      <c r="F56" s="25">
        <f t="shared" si="1"/>
        <v>0.68093385214007784</v>
      </c>
      <c r="G56" s="25">
        <f t="shared" si="2"/>
        <v>0.67917205692108662</v>
      </c>
    </row>
    <row r="57" spans="1:7" s="1" customFormat="1">
      <c r="A57" t="s">
        <v>57</v>
      </c>
      <c r="B57" s="23">
        <f>+POR!V55+POR!X55</f>
        <v>75</v>
      </c>
      <c r="C57" s="21">
        <f>+POR!U55-POR!V55</f>
        <v>5</v>
      </c>
      <c r="D57" s="21">
        <f>+POW!E55-POR!V55-POR!X55</f>
        <v>25</v>
      </c>
      <c r="E57" s="21">
        <f t="shared" si="0"/>
        <v>20</v>
      </c>
      <c r="F57" s="25" t="str">
        <f t="shared" si="1"/>
        <v xml:space="preserve"> </v>
      </c>
      <c r="G57" s="25" t="str">
        <f t="shared" si="2"/>
        <v xml:space="preserve"> </v>
      </c>
    </row>
    <row r="58" spans="1:7" s="1" customFormat="1">
      <c r="A58" t="s">
        <v>58</v>
      </c>
      <c r="B58" s="23">
        <f>+POR!V56+POR!X56</f>
        <v>4700</v>
      </c>
      <c r="C58" s="21">
        <f>+POR!U56-POR!V56</f>
        <v>900</v>
      </c>
      <c r="D58" s="21">
        <f>+POW!E56-POR!V56-POR!X56</f>
        <v>2470</v>
      </c>
      <c r="E58" s="21">
        <f t="shared" si="0"/>
        <v>1570</v>
      </c>
      <c r="F58" s="25">
        <f t="shared" si="1"/>
        <v>0.8392857142857143</v>
      </c>
      <c r="G58" s="25">
        <f t="shared" si="2"/>
        <v>0.6555090655509066</v>
      </c>
    </row>
    <row r="59" spans="1:7" s="1" customFormat="1">
      <c r="A59" t="s">
        <v>59</v>
      </c>
      <c r="B59" s="23">
        <f>+POR!V57+POR!X57</f>
        <v>1295</v>
      </c>
      <c r="C59" s="21">
        <f>+POR!U57-POR!V57</f>
        <v>565</v>
      </c>
      <c r="D59" s="21">
        <f>+POW!E57-POR!V57-POR!X57</f>
        <v>705</v>
      </c>
      <c r="E59" s="21">
        <f t="shared" si="0"/>
        <v>140</v>
      </c>
      <c r="F59" s="25">
        <f t="shared" si="1"/>
        <v>0.69623655913978499</v>
      </c>
      <c r="G59" s="25">
        <f t="shared" si="2"/>
        <v>0.64749999999999996</v>
      </c>
    </row>
    <row r="60" spans="1:7" s="1" customFormat="1">
      <c r="A60" t="s">
        <v>60</v>
      </c>
      <c r="B60" s="23">
        <f>+POR!V58+POR!X58</f>
        <v>1210</v>
      </c>
      <c r="C60" s="21">
        <f>+POR!U58-POR!V58</f>
        <v>555</v>
      </c>
      <c r="D60" s="21">
        <f>+POW!E58-POR!V58-POR!X58</f>
        <v>1290</v>
      </c>
      <c r="E60" s="21">
        <f t="shared" si="0"/>
        <v>735</v>
      </c>
      <c r="F60" s="25">
        <f t="shared" si="1"/>
        <v>0.68555240793201133</v>
      </c>
      <c r="G60" s="25">
        <f t="shared" si="2"/>
        <v>0.48399999999999999</v>
      </c>
    </row>
    <row r="61" spans="1:7" s="1" customFormat="1">
      <c r="A61" t="s">
        <v>61</v>
      </c>
      <c r="B61" s="23">
        <f>+POR!V59+POR!X59</f>
        <v>1080</v>
      </c>
      <c r="C61" s="21">
        <f>+POR!U59-POR!V59</f>
        <v>535</v>
      </c>
      <c r="D61" s="21">
        <f>+POW!E59-POR!V59-POR!X59</f>
        <v>1205</v>
      </c>
      <c r="E61" s="21">
        <f t="shared" si="0"/>
        <v>670</v>
      </c>
      <c r="F61" s="25">
        <f t="shared" si="1"/>
        <v>0.66873065015479871</v>
      </c>
      <c r="G61" s="25">
        <f t="shared" si="2"/>
        <v>0.47264770240700221</v>
      </c>
    </row>
    <row r="62" spans="1:7" s="1" customFormat="1">
      <c r="A62" t="s">
        <v>62</v>
      </c>
      <c r="B62" s="23">
        <f>+POR!V60+POR!X60</f>
        <v>125</v>
      </c>
      <c r="C62" s="21">
        <f>+POR!U60-POR!V60</f>
        <v>20</v>
      </c>
      <c r="D62" s="21">
        <f>+POW!E60-POR!V60-POR!X60</f>
        <v>95</v>
      </c>
      <c r="E62" s="21">
        <f t="shared" si="0"/>
        <v>75</v>
      </c>
      <c r="F62" s="25">
        <f t="shared" si="1"/>
        <v>0.86206896551724133</v>
      </c>
      <c r="G62" s="25">
        <f t="shared" si="2"/>
        <v>0.56818181818181823</v>
      </c>
    </row>
    <row r="63" spans="1:7" s="1" customFormat="1">
      <c r="A63" t="s">
        <v>63</v>
      </c>
      <c r="B63" s="23">
        <f>+POR!V61+POR!X61</f>
        <v>540</v>
      </c>
      <c r="C63" s="21">
        <f>+POR!U61-POR!V61</f>
        <v>210</v>
      </c>
      <c r="D63" s="21">
        <f>+POW!E61-POR!V61-POR!X61</f>
        <v>115</v>
      </c>
      <c r="E63" s="21">
        <f t="shared" si="0"/>
        <v>-95</v>
      </c>
      <c r="F63" s="25">
        <f t="shared" si="1"/>
        <v>0.72</v>
      </c>
      <c r="G63" s="25">
        <f t="shared" si="2"/>
        <v>0.82442748091603058</v>
      </c>
    </row>
    <row r="64" spans="1:7" s="1" customFormat="1">
      <c r="A64" t="s">
        <v>64</v>
      </c>
      <c r="B64" s="23">
        <f>+POR!V62+POR!X62</f>
        <v>60</v>
      </c>
      <c r="C64" s="21">
        <f>+POR!U62-POR!V62</f>
        <v>10</v>
      </c>
      <c r="D64" s="21">
        <f>+POW!E62-POR!V62-POR!X62</f>
        <v>5</v>
      </c>
      <c r="E64" s="21">
        <f t="shared" si="0"/>
        <v>-5</v>
      </c>
      <c r="F64" s="25" t="str">
        <f t="shared" si="1"/>
        <v xml:space="preserve"> </v>
      </c>
      <c r="G64" s="25" t="str">
        <f t="shared" si="2"/>
        <v xml:space="preserve"> </v>
      </c>
    </row>
    <row r="65" spans="1:7" s="1" customFormat="1">
      <c r="A65" t="s">
        <v>65</v>
      </c>
      <c r="B65" s="23">
        <f>+POR!V63+POR!X63</f>
        <v>250</v>
      </c>
      <c r="C65" s="21">
        <f>+POR!U63-POR!V63</f>
        <v>60</v>
      </c>
      <c r="D65" s="21">
        <f>+POW!E63-POR!V63-POR!X63</f>
        <v>75</v>
      </c>
      <c r="E65" s="21">
        <f t="shared" si="0"/>
        <v>15</v>
      </c>
      <c r="F65" s="25">
        <f t="shared" si="1"/>
        <v>0.80645161290322576</v>
      </c>
      <c r="G65" s="25">
        <f t="shared" si="2"/>
        <v>0.76923076923076927</v>
      </c>
    </row>
    <row r="66" spans="1:7" s="1" customFormat="1">
      <c r="A66" t="s">
        <v>66</v>
      </c>
      <c r="B66" s="23">
        <f>+POR!V64+POR!X64</f>
        <v>235</v>
      </c>
      <c r="C66" s="21">
        <f>+POR!U64-POR!V64</f>
        <v>135</v>
      </c>
      <c r="D66" s="21">
        <f>+POW!E64-POR!V64-POR!X64</f>
        <v>30</v>
      </c>
      <c r="E66" s="21">
        <f t="shared" si="0"/>
        <v>-105</v>
      </c>
      <c r="F66" s="25">
        <f t="shared" si="1"/>
        <v>0.63513513513513509</v>
      </c>
      <c r="G66" s="25">
        <f t="shared" si="2"/>
        <v>0.8867924528301887</v>
      </c>
    </row>
    <row r="67" spans="1:7" s="1" customFormat="1">
      <c r="A67" t="s">
        <v>67</v>
      </c>
      <c r="B67" s="23">
        <f>+POR!V65+POR!X65</f>
        <v>670</v>
      </c>
      <c r="C67" s="21">
        <f>+POR!U65-POR!V65</f>
        <v>185</v>
      </c>
      <c r="D67" s="21">
        <f>+POW!E65-POR!V65-POR!X65</f>
        <v>335</v>
      </c>
      <c r="E67" s="21">
        <f t="shared" si="0"/>
        <v>150</v>
      </c>
      <c r="F67" s="25">
        <f t="shared" si="1"/>
        <v>0.783625730994152</v>
      </c>
      <c r="G67" s="25">
        <f t="shared" si="2"/>
        <v>0.66666666666666663</v>
      </c>
    </row>
    <row r="68" spans="1:7" s="1" customFormat="1">
      <c r="A68" t="s">
        <v>68</v>
      </c>
      <c r="B68" s="23">
        <f>+POR!V66+POR!X66</f>
        <v>250</v>
      </c>
      <c r="C68" s="21">
        <f>+POR!U66-POR!V66</f>
        <v>105</v>
      </c>
      <c r="D68" s="21">
        <f>+POW!E66-POR!V66-POR!X66</f>
        <v>130</v>
      </c>
      <c r="E68" s="21">
        <f t="shared" si="0"/>
        <v>25</v>
      </c>
      <c r="F68" s="25">
        <f t="shared" si="1"/>
        <v>0.70422535211267601</v>
      </c>
      <c r="G68" s="25">
        <f t="shared" si="2"/>
        <v>0.65789473684210531</v>
      </c>
    </row>
    <row r="69" spans="1:7" s="1" customFormat="1">
      <c r="A69" t="s">
        <v>69</v>
      </c>
      <c r="B69" s="23">
        <f>+POR!V67+POR!X67</f>
        <v>420</v>
      </c>
      <c r="C69" s="21">
        <f>+POR!U67-POR!V67</f>
        <v>70</v>
      </c>
      <c r="D69" s="21">
        <f>+POW!E67-POR!V67-POR!X67</f>
        <v>210</v>
      </c>
      <c r="E69" s="21">
        <f t="shared" si="0"/>
        <v>140</v>
      </c>
      <c r="F69" s="25">
        <f t="shared" si="1"/>
        <v>0.8571428571428571</v>
      </c>
      <c r="G69" s="25">
        <f t="shared" si="2"/>
        <v>0.66666666666666663</v>
      </c>
    </row>
    <row r="70" spans="1:7" s="1" customFormat="1">
      <c r="A70" t="s">
        <v>70</v>
      </c>
      <c r="B70" s="23">
        <f>+POR!V68+POR!X68</f>
        <v>3375</v>
      </c>
      <c r="C70" s="21">
        <f>+POR!U68-POR!V68</f>
        <v>195</v>
      </c>
      <c r="D70" s="21">
        <f>+POW!E68-POR!V68-POR!X68</f>
        <v>1230</v>
      </c>
      <c r="E70" s="21">
        <f t="shared" si="0"/>
        <v>1035</v>
      </c>
      <c r="F70" s="25">
        <f t="shared" si="1"/>
        <v>0.94537815126050417</v>
      </c>
      <c r="G70" s="25">
        <f t="shared" si="2"/>
        <v>0.73289902280130292</v>
      </c>
    </row>
    <row r="71" spans="1:7" s="1" customFormat="1">
      <c r="A71" t="s">
        <v>71</v>
      </c>
      <c r="B71" s="23">
        <f>+POR!V69+POR!X69</f>
        <v>260</v>
      </c>
      <c r="C71" s="21">
        <f>+POR!U69-POR!V69</f>
        <v>0</v>
      </c>
      <c r="D71" s="21">
        <f>+POW!E69-POR!V69-POR!X69</f>
        <v>130</v>
      </c>
      <c r="E71" s="21">
        <f t="shared" ref="E71:E134" si="3">+D71-C71</f>
        <v>130</v>
      </c>
      <c r="F71" s="25">
        <f t="shared" ref="F71:F134" si="4">IF(B71&gt;=100,B71/(B71+C71)," ")</f>
        <v>1</v>
      </c>
      <c r="G71" s="25">
        <f t="shared" ref="G71:G134" si="5">IF(B71&gt;=100,B71/(B71+D71)," ")</f>
        <v>0.66666666666666663</v>
      </c>
    </row>
    <row r="72" spans="1:7" s="1" customFormat="1">
      <c r="A72" t="s">
        <v>72</v>
      </c>
      <c r="B72" s="23">
        <f>+POR!V70+POR!X70</f>
        <v>2655</v>
      </c>
      <c r="C72" s="21">
        <f>+POR!U70-POR!V70</f>
        <v>165</v>
      </c>
      <c r="D72" s="21">
        <f>+POW!E70-POR!V70-POR!X70</f>
        <v>975</v>
      </c>
      <c r="E72" s="21">
        <f t="shared" si="3"/>
        <v>810</v>
      </c>
      <c r="F72" s="25">
        <f t="shared" si="4"/>
        <v>0.94148936170212771</v>
      </c>
      <c r="G72" s="25">
        <f t="shared" si="5"/>
        <v>0.73140495867768596</v>
      </c>
    </row>
    <row r="73" spans="1:7" s="1" customFormat="1">
      <c r="A73" t="s">
        <v>73</v>
      </c>
      <c r="B73" s="23">
        <f>+POR!V71+POR!X71</f>
        <v>450</v>
      </c>
      <c r="C73" s="21">
        <f>+POR!U71-POR!V71</f>
        <v>30</v>
      </c>
      <c r="D73" s="21">
        <f>+POW!E71-POR!V71-POR!X71</f>
        <v>135</v>
      </c>
      <c r="E73" s="21">
        <f t="shared" si="3"/>
        <v>105</v>
      </c>
      <c r="F73" s="25">
        <f t="shared" si="4"/>
        <v>0.9375</v>
      </c>
      <c r="G73" s="25">
        <f t="shared" si="5"/>
        <v>0.76923076923076927</v>
      </c>
    </row>
    <row r="74" spans="1:7" s="1" customFormat="1">
      <c r="A74" t="s">
        <v>74</v>
      </c>
      <c r="B74" s="23">
        <f>+POR!V72+POR!X72</f>
        <v>135</v>
      </c>
      <c r="C74" s="21">
        <f>+POR!U72-POR!V72</f>
        <v>30</v>
      </c>
      <c r="D74" s="21">
        <f>+POW!E72-POR!V72-POR!X72</f>
        <v>65</v>
      </c>
      <c r="E74" s="21">
        <f t="shared" si="3"/>
        <v>35</v>
      </c>
      <c r="F74" s="25">
        <f t="shared" si="4"/>
        <v>0.81818181818181823</v>
      </c>
      <c r="G74" s="25">
        <f t="shared" si="5"/>
        <v>0.67500000000000004</v>
      </c>
    </row>
    <row r="75" spans="1:7" s="1" customFormat="1">
      <c r="A75" t="s">
        <v>75</v>
      </c>
      <c r="B75" s="23">
        <f>+POR!V73+POR!X73</f>
        <v>30</v>
      </c>
      <c r="C75" s="21">
        <f>+POR!U73-POR!V73</f>
        <v>5</v>
      </c>
      <c r="D75" s="21">
        <f>+POW!E73-POR!V73-POR!X73</f>
        <v>15</v>
      </c>
      <c r="E75" s="21">
        <f t="shared" si="3"/>
        <v>10</v>
      </c>
      <c r="F75" s="25" t="str">
        <f t="shared" si="4"/>
        <v xml:space="preserve"> </v>
      </c>
      <c r="G75" s="25" t="str">
        <f t="shared" si="5"/>
        <v xml:space="preserve"> </v>
      </c>
    </row>
    <row r="76" spans="1:7" s="1" customFormat="1">
      <c r="A76" t="s">
        <v>76</v>
      </c>
      <c r="B76" s="23">
        <f>+POR!V74+POR!X74</f>
        <v>65</v>
      </c>
      <c r="C76" s="21">
        <f>+POR!U74-POR!V74</f>
        <v>5</v>
      </c>
      <c r="D76" s="21">
        <f>+POW!E74-POR!V74-POR!X74</f>
        <v>40</v>
      </c>
      <c r="E76" s="21">
        <f t="shared" si="3"/>
        <v>35</v>
      </c>
      <c r="F76" s="25" t="str">
        <f t="shared" si="4"/>
        <v xml:space="preserve"> </v>
      </c>
      <c r="G76" s="25" t="str">
        <f t="shared" si="5"/>
        <v xml:space="preserve"> </v>
      </c>
    </row>
    <row r="77" spans="1:7" s="1" customFormat="1">
      <c r="A77" t="s">
        <v>77</v>
      </c>
      <c r="B77" s="23">
        <f>+POR!V75+POR!X75</f>
        <v>40</v>
      </c>
      <c r="C77" s="21">
        <f>+POR!U75-POR!V75</f>
        <v>20</v>
      </c>
      <c r="D77" s="21">
        <f>+POW!E75-POR!V75-POR!X75</f>
        <v>10</v>
      </c>
      <c r="E77" s="21">
        <f t="shared" si="3"/>
        <v>-10</v>
      </c>
      <c r="F77" s="25" t="str">
        <f t="shared" si="4"/>
        <v xml:space="preserve"> </v>
      </c>
      <c r="G77" s="25" t="str">
        <f t="shared" si="5"/>
        <v xml:space="preserve"> </v>
      </c>
    </row>
    <row r="78" spans="1:7" s="1" customFormat="1">
      <c r="A78" t="s">
        <v>78</v>
      </c>
      <c r="B78" s="23">
        <f>+POR!V76+POR!X76</f>
        <v>795</v>
      </c>
      <c r="C78" s="21">
        <f>+POR!U76-POR!V76</f>
        <v>730</v>
      </c>
      <c r="D78" s="21">
        <f>+POW!E76-POR!V76-POR!X76</f>
        <v>550</v>
      </c>
      <c r="E78" s="21">
        <f t="shared" si="3"/>
        <v>-180</v>
      </c>
      <c r="F78" s="25">
        <f t="shared" si="4"/>
        <v>0.52131147540983602</v>
      </c>
      <c r="G78" s="25">
        <f t="shared" si="5"/>
        <v>0.59107806691449816</v>
      </c>
    </row>
    <row r="79" spans="1:7" s="1" customFormat="1">
      <c r="A79" t="s">
        <v>79</v>
      </c>
      <c r="B79" s="23">
        <f>+POR!V77+POR!X77</f>
        <v>75</v>
      </c>
      <c r="C79" s="21">
        <f>+POR!U77-POR!V77</f>
        <v>40</v>
      </c>
      <c r="D79" s="21">
        <f>+POW!E77-POR!V77-POR!X77</f>
        <v>65</v>
      </c>
      <c r="E79" s="21">
        <f t="shared" si="3"/>
        <v>25</v>
      </c>
      <c r="F79" s="25" t="str">
        <f t="shared" si="4"/>
        <v xml:space="preserve"> </v>
      </c>
      <c r="G79" s="25" t="str">
        <f t="shared" si="5"/>
        <v xml:space="preserve"> </v>
      </c>
    </row>
    <row r="80" spans="1:7" s="1" customFormat="1">
      <c r="A80" t="s">
        <v>80</v>
      </c>
      <c r="B80" s="23">
        <f>+POR!V78+POR!X78</f>
        <v>40</v>
      </c>
      <c r="C80" s="21">
        <f>+POR!U78-POR!V78</f>
        <v>70</v>
      </c>
      <c r="D80" s="21">
        <f>+POW!E78-POR!V78-POR!X78</f>
        <v>40</v>
      </c>
      <c r="E80" s="21">
        <f t="shared" si="3"/>
        <v>-30</v>
      </c>
      <c r="F80" s="25" t="str">
        <f t="shared" si="4"/>
        <v xml:space="preserve"> </v>
      </c>
      <c r="G80" s="25" t="str">
        <f t="shared" si="5"/>
        <v xml:space="preserve"> </v>
      </c>
    </row>
    <row r="81" spans="1:7" s="1" customFormat="1">
      <c r="A81" t="s">
        <v>81</v>
      </c>
      <c r="B81" s="23">
        <f>+POR!V79+POR!X79</f>
        <v>685</v>
      </c>
      <c r="C81" s="21">
        <f>+POR!U79-POR!V79</f>
        <v>610</v>
      </c>
      <c r="D81" s="21">
        <f>+POW!E79-POR!V79-POR!X79</f>
        <v>435</v>
      </c>
      <c r="E81" s="21">
        <f t="shared" si="3"/>
        <v>-175</v>
      </c>
      <c r="F81" s="25">
        <f t="shared" si="4"/>
        <v>0.52895752895752901</v>
      </c>
      <c r="G81" s="25">
        <f t="shared" si="5"/>
        <v>0.6116071428571429</v>
      </c>
    </row>
    <row r="82" spans="1:7" s="1" customFormat="1">
      <c r="A82" t="s">
        <v>82</v>
      </c>
      <c r="B82" s="23">
        <f>+POR!V80+POR!X80</f>
        <v>2090</v>
      </c>
      <c r="C82" s="21">
        <f>+POR!U80-POR!V80</f>
        <v>910</v>
      </c>
      <c r="D82" s="21">
        <f>+POW!E80-POR!V80-POR!X80</f>
        <v>2290</v>
      </c>
      <c r="E82" s="21">
        <f t="shared" si="3"/>
        <v>1380</v>
      </c>
      <c r="F82" s="25">
        <f t="shared" si="4"/>
        <v>0.69666666666666666</v>
      </c>
      <c r="G82" s="25">
        <f t="shared" si="5"/>
        <v>0.4771689497716895</v>
      </c>
    </row>
    <row r="83" spans="1:7" s="1" customFormat="1">
      <c r="A83" t="s">
        <v>83</v>
      </c>
      <c r="B83" s="23">
        <f>+POR!V81+POR!X81</f>
        <v>515</v>
      </c>
      <c r="C83" s="21">
        <f>+POR!U81-POR!V81</f>
        <v>210</v>
      </c>
      <c r="D83" s="21">
        <f>+POW!E81-POR!V81-POR!X81</f>
        <v>605</v>
      </c>
      <c r="E83" s="21">
        <f t="shared" si="3"/>
        <v>395</v>
      </c>
      <c r="F83" s="25">
        <f t="shared" si="4"/>
        <v>0.71034482758620687</v>
      </c>
      <c r="G83" s="25">
        <f t="shared" si="5"/>
        <v>0.45982142857142855</v>
      </c>
    </row>
    <row r="84" spans="1:7" s="1" customFormat="1">
      <c r="A84" t="s">
        <v>84</v>
      </c>
      <c r="B84" s="23">
        <f>+POR!V82+POR!X82</f>
        <v>1570</v>
      </c>
      <c r="C84" s="21">
        <f>+POR!U82-POR!V82</f>
        <v>700</v>
      </c>
      <c r="D84" s="21">
        <f>+POW!E82-POR!V82-POR!X82</f>
        <v>1690</v>
      </c>
      <c r="E84" s="21">
        <f t="shared" si="3"/>
        <v>990</v>
      </c>
      <c r="F84" s="25">
        <f t="shared" si="4"/>
        <v>0.69162995594713661</v>
      </c>
      <c r="G84" s="25">
        <f t="shared" si="5"/>
        <v>0.48159509202453987</v>
      </c>
    </row>
    <row r="85" spans="1:7" s="1" customFormat="1">
      <c r="A85" t="s">
        <v>85</v>
      </c>
      <c r="B85" s="23">
        <f>+POR!V83+POR!X83</f>
        <v>4340</v>
      </c>
      <c r="C85" s="21">
        <f>+POR!U83-POR!V83</f>
        <v>2440</v>
      </c>
      <c r="D85" s="21">
        <f>+POW!E83-POR!V83-POR!X83</f>
        <v>2675</v>
      </c>
      <c r="E85" s="21">
        <f t="shared" si="3"/>
        <v>235</v>
      </c>
      <c r="F85" s="25">
        <f t="shared" si="4"/>
        <v>0.64011799410029502</v>
      </c>
      <c r="G85" s="25">
        <f t="shared" si="5"/>
        <v>0.61867426942266568</v>
      </c>
    </row>
    <row r="86" spans="1:7" s="1" customFormat="1">
      <c r="A86" t="s">
        <v>86</v>
      </c>
      <c r="B86" s="23">
        <f>+POR!V84+POR!X84</f>
        <v>4340</v>
      </c>
      <c r="C86" s="21">
        <f>+POR!U84-POR!V84</f>
        <v>2440</v>
      </c>
      <c r="D86" s="21">
        <f>+POW!E84-POR!V84-POR!X84</f>
        <v>2675</v>
      </c>
      <c r="E86" s="21">
        <f t="shared" si="3"/>
        <v>235</v>
      </c>
      <c r="F86" s="25">
        <f t="shared" si="4"/>
        <v>0.64011799410029502</v>
      </c>
      <c r="G86" s="25">
        <f t="shared" si="5"/>
        <v>0.61867426942266568</v>
      </c>
    </row>
    <row r="87" spans="1:7" s="1" customFormat="1">
      <c r="A87" t="s">
        <v>87</v>
      </c>
      <c r="B87" s="23">
        <f>+POR!V85+POR!X85</f>
        <v>210</v>
      </c>
      <c r="C87" s="21">
        <f>+POR!U85-POR!V85</f>
        <v>95</v>
      </c>
      <c r="D87" s="21">
        <f>+POW!E85-POR!V85-POR!X85</f>
        <v>205</v>
      </c>
      <c r="E87" s="21">
        <f t="shared" si="3"/>
        <v>110</v>
      </c>
      <c r="F87" s="25">
        <f t="shared" si="4"/>
        <v>0.68852459016393441</v>
      </c>
      <c r="G87" s="25">
        <f t="shared" si="5"/>
        <v>0.50602409638554213</v>
      </c>
    </row>
    <row r="88" spans="1:7" s="1" customFormat="1">
      <c r="A88" t="s">
        <v>88</v>
      </c>
      <c r="B88" s="23">
        <f>+POR!V86+POR!X86</f>
        <v>215</v>
      </c>
      <c r="C88" s="21">
        <f>+POR!U86-POR!V86</f>
        <v>90</v>
      </c>
      <c r="D88" s="21">
        <f>+POW!E86-POR!V86-POR!X86</f>
        <v>195</v>
      </c>
      <c r="E88" s="21">
        <f t="shared" si="3"/>
        <v>105</v>
      </c>
      <c r="F88" s="25">
        <f t="shared" si="4"/>
        <v>0.70491803278688525</v>
      </c>
      <c r="G88" s="25">
        <f t="shared" si="5"/>
        <v>0.52439024390243905</v>
      </c>
    </row>
    <row r="89" spans="1:7" s="1" customFormat="1">
      <c r="A89" t="s">
        <v>89</v>
      </c>
      <c r="B89" s="23">
        <f>+POR!V87+POR!X87</f>
        <v>4220</v>
      </c>
      <c r="C89" s="21">
        <f>+POR!U87-POR!V87</f>
        <v>2325</v>
      </c>
      <c r="D89" s="21">
        <f>+POW!E87-POR!V87-POR!X87</f>
        <v>4135</v>
      </c>
      <c r="E89" s="21">
        <f t="shared" si="3"/>
        <v>1810</v>
      </c>
      <c r="F89" s="25">
        <f t="shared" si="4"/>
        <v>0.64476699770817414</v>
      </c>
      <c r="G89" s="25">
        <f t="shared" si="5"/>
        <v>0.50508677438659488</v>
      </c>
    </row>
    <row r="90" spans="1:7" s="1" customFormat="1">
      <c r="A90" t="s">
        <v>90</v>
      </c>
      <c r="B90" s="23">
        <f>+POR!V88+POR!X88</f>
        <v>315</v>
      </c>
      <c r="C90" s="21">
        <f>+POR!U88-POR!V88</f>
        <v>155</v>
      </c>
      <c r="D90" s="21">
        <f>+POW!E88-POR!V88-POR!X88</f>
        <v>395</v>
      </c>
      <c r="E90" s="21">
        <f t="shared" si="3"/>
        <v>240</v>
      </c>
      <c r="F90" s="25">
        <f t="shared" si="4"/>
        <v>0.67021276595744683</v>
      </c>
      <c r="G90" s="25">
        <f t="shared" si="5"/>
        <v>0.44366197183098594</v>
      </c>
    </row>
    <row r="91" spans="1:7" s="1" customFormat="1">
      <c r="A91" t="s">
        <v>91</v>
      </c>
      <c r="B91" s="23">
        <f>+POR!V89+POR!X89</f>
        <v>50</v>
      </c>
      <c r="C91" s="21">
        <f>+POR!U89-POR!V89</f>
        <v>55</v>
      </c>
      <c r="D91" s="21">
        <f>+POW!E89-POR!V89-POR!X89</f>
        <v>35</v>
      </c>
      <c r="E91" s="21">
        <f t="shared" si="3"/>
        <v>-20</v>
      </c>
      <c r="F91" s="25" t="str">
        <f t="shared" si="4"/>
        <v xml:space="preserve"> </v>
      </c>
      <c r="G91" s="25" t="str">
        <f t="shared" si="5"/>
        <v xml:space="preserve"> </v>
      </c>
    </row>
    <row r="92" spans="1:7" s="1" customFormat="1">
      <c r="A92" t="s">
        <v>92</v>
      </c>
      <c r="B92" s="23">
        <f>+POR!V90+POR!X90</f>
        <v>0</v>
      </c>
      <c r="C92" s="21">
        <f>+POR!U90-POR!V90</f>
        <v>0</v>
      </c>
      <c r="D92" s="21">
        <f>+POW!E90-POR!V90-POR!X90</f>
        <v>20</v>
      </c>
      <c r="E92" s="21">
        <f t="shared" si="3"/>
        <v>20</v>
      </c>
      <c r="F92" s="25" t="str">
        <f t="shared" si="4"/>
        <v xml:space="preserve"> </v>
      </c>
      <c r="G92" s="25" t="str">
        <f t="shared" si="5"/>
        <v xml:space="preserve"> </v>
      </c>
    </row>
    <row r="93" spans="1:7" s="1" customFormat="1">
      <c r="A93" t="s">
        <v>93</v>
      </c>
      <c r="B93" s="23">
        <f>+POR!V91+POR!X91</f>
        <v>1670</v>
      </c>
      <c r="C93" s="21">
        <f>+POR!U91-POR!V91</f>
        <v>945</v>
      </c>
      <c r="D93" s="21">
        <f>+POW!E91-POR!V91-POR!X91</f>
        <v>2245</v>
      </c>
      <c r="E93" s="21">
        <f t="shared" si="3"/>
        <v>1300</v>
      </c>
      <c r="F93" s="25">
        <f t="shared" si="4"/>
        <v>0.63862332695984703</v>
      </c>
      <c r="G93" s="25">
        <f t="shared" si="5"/>
        <v>0.42656449553001274</v>
      </c>
    </row>
    <row r="94" spans="1:7" s="1" customFormat="1">
      <c r="A94" t="s">
        <v>94</v>
      </c>
      <c r="B94" s="23">
        <f>+POR!V92+POR!X92</f>
        <v>425</v>
      </c>
      <c r="C94" s="21">
        <f>+POR!U92-POR!V92</f>
        <v>275</v>
      </c>
      <c r="D94" s="21">
        <f>+POW!E92-POR!V92-POR!X92</f>
        <v>350</v>
      </c>
      <c r="E94" s="21">
        <f t="shared" si="3"/>
        <v>75</v>
      </c>
      <c r="F94" s="25">
        <f t="shared" si="4"/>
        <v>0.6071428571428571</v>
      </c>
      <c r="G94" s="25">
        <f t="shared" si="5"/>
        <v>0.54838709677419351</v>
      </c>
    </row>
    <row r="95" spans="1:7" s="1" customFormat="1">
      <c r="A95" t="s">
        <v>95</v>
      </c>
      <c r="B95" s="23">
        <f>+POR!V93+POR!X93</f>
        <v>1410</v>
      </c>
      <c r="C95" s="21">
        <f>+POR!U93-POR!V93</f>
        <v>575</v>
      </c>
      <c r="D95" s="21">
        <f>+POW!E93-POR!V93-POR!X93</f>
        <v>760</v>
      </c>
      <c r="E95" s="21">
        <f t="shared" si="3"/>
        <v>185</v>
      </c>
      <c r="F95" s="25">
        <f t="shared" si="4"/>
        <v>0.7103274559193955</v>
      </c>
      <c r="G95" s="25">
        <f t="shared" si="5"/>
        <v>0.64976958525345618</v>
      </c>
    </row>
    <row r="96" spans="1:7" s="1" customFormat="1">
      <c r="A96" t="s">
        <v>96</v>
      </c>
      <c r="B96" s="23">
        <f>+POR!V94+POR!X94</f>
        <v>325</v>
      </c>
      <c r="C96" s="21">
        <f>+POR!U94-POR!V94</f>
        <v>325</v>
      </c>
      <c r="D96" s="21">
        <f>+POW!E94-POR!V94-POR!X94</f>
        <v>355</v>
      </c>
      <c r="E96" s="21">
        <f t="shared" si="3"/>
        <v>30</v>
      </c>
      <c r="F96" s="25">
        <f t="shared" si="4"/>
        <v>0.5</v>
      </c>
      <c r="G96" s="25">
        <f t="shared" si="5"/>
        <v>0.47794117647058826</v>
      </c>
    </row>
    <row r="97" spans="1:7" s="1" customFormat="1">
      <c r="A97" t="s">
        <v>97</v>
      </c>
      <c r="B97" s="23">
        <f>+POR!V95+POR!X95</f>
        <v>4265</v>
      </c>
      <c r="C97" s="21">
        <f>+POR!U95-POR!V95</f>
        <v>2700</v>
      </c>
      <c r="D97" s="21">
        <f>+POW!E95-POR!V95-POR!X95</f>
        <v>3435</v>
      </c>
      <c r="E97" s="21">
        <f t="shared" si="3"/>
        <v>735</v>
      </c>
      <c r="F97" s="25">
        <f t="shared" si="4"/>
        <v>0.6123474515434314</v>
      </c>
      <c r="G97" s="25">
        <f t="shared" si="5"/>
        <v>0.55389610389610389</v>
      </c>
    </row>
    <row r="98" spans="1:7" s="1" customFormat="1">
      <c r="A98" t="s">
        <v>98</v>
      </c>
      <c r="B98" s="23">
        <f>+POR!V96+POR!X96</f>
        <v>4025</v>
      </c>
      <c r="C98" s="21">
        <f>+POR!U96-POR!V96</f>
        <v>2590</v>
      </c>
      <c r="D98" s="21">
        <f>+POW!E96-POR!V96-POR!X96</f>
        <v>3280</v>
      </c>
      <c r="E98" s="21">
        <f t="shared" si="3"/>
        <v>690</v>
      </c>
      <c r="F98" s="25">
        <f t="shared" si="4"/>
        <v>0.60846560846560849</v>
      </c>
      <c r="G98" s="25">
        <f t="shared" si="5"/>
        <v>0.55099247091033543</v>
      </c>
    </row>
    <row r="99" spans="1:7" s="1" customFormat="1">
      <c r="A99" t="s">
        <v>99</v>
      </c>
      <c r="B99" s="23">
        <f>+POR!V97+POR!X97</f>
        <v>235</v>
      </c>
      <c r="C99" s="21">
        <f>+POR!U97-POR!V97</f>
        <v>110</v>
      </c>
      <c r="D99" s="21">
        <f>+POW!E97-POR!V97-POR!X97</f>
        <v>155</v>
      </c>
      <c r="E99" s="21">
        <f t="shared" si="3"/>
        <v>45</v>
      </c>
      <c r="F99" s="25">
        <f t="shared" si="4"/>
        <v>0.6811594202898551</v>
      </c>
      <c r="G99" s="25">
        <f t="shared" si="5"/>
        <v>0.60256410256410253</v>
      </c>
    </row>
    <row r="100" spans="1:7" s="1" customFormat="1">
      <c r="A100" t="s">
        <v>100</v>
      </c>
      <c r="B100" s="23">
        <f>+POR!V98+POR!X98</f>
        <v>850</v>
      </c>
      <c r="C100" s="21">
        <f>+POR!U98-POR!V98</f>
        <v>1045</v>
      </c>
      <c r="D100" s="21">
        <f>+POW!E98-POR!V98-POR!X98</f>
        <v>1015</v>
      </c>
      <c r="E100" s="21">
        <f t="shared" si="3"/>
        <v>-30</v>
      </c>
      <c r="F100" s="25">
        <f t="shared" si="4"/>
        <v>0.44854881266490765</v>
      </c>
      <c r="G100" s="25">
        <f t="shared" si="5"/>
        <v>0.45576407506702415</v>
      </c>
    </row>
    <row r="101" spans="1:7" s="1" customFormat="1">
      <c r="A101" t="s">
        <v>101</v>
      </c>
      <c r="B101" s="23">
        <f>+POR!V99+POR!X99</f>
        <v>35</v>
      </c>
      <c r="C101" s="21">
        <f>+POR!U99-POR!V99</f>
        <v>25</v>
      </c>
      <c r="D101" s="21">
        <f>+POW!E99-POR!V99-POR!X99</f>
        <v>20</v>
      </c>
      <c r="E101" s="21">
        <f t="shared" si="3"/>
        <v>-5</v>
      </c>
      <c r="F101" s="25" t="str">
        <f t="shared" si="4"/>
        <v xml:space="preserve"> </v>
      </c>
      <c r="G101" s="25" t="str">
        <f t="shared" si="5"/>
        <v xml:space="preserve"> </v>
      </c>
    </row>
    <row r="102" spans="1:7" s="1" customFormat="1">
      <c r="A102" t="s">
        <v>102</v>
      </c>
      <c r="B102" s="23">
        <f>+POR!V100+POR!X100</f>
        <v>320</v>
      </c>
      <c r="C102" s="21">
        <f>+POR!U100-POR!V100</f>
        <v>370</v>
      </c>
      <c r="D102" s="21">
        <f>+POW!E100-POR!V100-POR!X100</f>
        <v>185</v>
      </c>
      <c r="E102" s="21">
        <f t="shared" si="3"/>
        <v>-185</v>
      </c>
      <c r="F102" s="25">
        <f t="shared" si="4"/>
        <v>0.46376811594202899</v>
      </c>
      <c r="G102" s="25">
        <f t="shared" si="5"/>
        <v>0.63366336633663367</v>
      </c>
    </row>
    <row r="103" spans="1:7" s="1" customFormat="1">
      <c r="A103" t="s">
        <v>103</v>
      </c>
      <c r="B103" s="23">
        <f>+POR!V101+POR!X101</f>
        <v>220</v>
      </c>
      <c r="C103" s="21">
        <f>+POR!U101-POR!V101</f>
        <v>415</v>
      </c>
      <c r="D103" s="21">
        <f>+POW!E101-POR!V101-POR!X101</f>
        <v>500</v>
      </c>
      <c r="E103" s="21">
        <f t="shared" si="3"/>
        <v>85</v>
      </c>
      <c r="F103" s="25">
        <f t="shared" si="4"/>
        <v>0.34645669291338582</v>
      </c>
      <c r="G103" s="25">
        <f t="shared" si="5"/>
        <v>0.30555555555555558</v>
      </c>
    </row>
    <row r="104" spans="1:7" s="1" customFormat="1">
      <c r="A104" t="s">
        <v>104</v>
      </c>
      <c r="B104" s="23">
        <f>+POR!V102+POR!X102</f>
        <v>30</v>
      </c>
      <c r="C104" s="21">
        <f>+POR!U102-POR!V102</f>
        <v>35</v>
      </c>
      <c r="D104" s="21">
        <f>+POW!E102-POR!V102-POR!X102</f>
        <v>25</v>
      </c>
      <c r="E104" s="21">
        <f t="shared" si="3"/>
        <v>-10</v>
      </c>
      <c r="F104" s="25" t="str">
        <f t="shared" si="4"/>
        <v xml:space="preserve"> </v>
      </c>
      <c r="G104" s="25" t="str">
        <f t="shared" si="5"/>
        <v xml:space="preserve"> </v>
      </c>
    </row>
    <row r="105" spans="1:7" s="1" customFormat="1">
      <c r="A105" t="s">
        <v>105</v>
      </c>
      <c r="B105" s="23">
        <f>+POR!V103+POR!X103</f>
        <v>215</v>
      </c>
      <c r="C105" s="21">
        <f>+POR!U103-POR!V103</f>
        <v>205</v>
      </c>
      <c r="D105" s="21">
        <f>+POW!E103-POR!V103-POR!X103</f>
        <v>315</v>
      </c>
      <c r="E105" s="21">
        <f t="shared" si="3"/>
        <v>110</v>
      </c>
      <c r="F105" s="25">
        <f t="shared" si="4"/>
        <v>0.51190476190476186</v>
      </c>
      <c r="G105" s="25">
        <f t="shared" si="5"/>
        <v>0.40566037735849059</v>
      </c>
    </row>
    <row r="106" spans="1:7" s="1" customFormat="1">
      <c r="A106" t="s">
        <v>106</v>
      </c>
      <c r="B106" s="23">
        <f>+POR!V104+POR!X104</f>
        <v>630</v>
      </c>
      <c r="C106" s="21">
        <f>+POR!U104-POR!V104</f>
        <v>805</v>
      </c>
      <c r="D106" s="21">
        <f>+POW!E104-POR!V104-POR!X104</f>
        <v>435</v>
      </c>
      <c r="E106" s="21">
        <f t="shared" si="3"/>
        <v>-370</v>
      </c>
      <c r="F106" s="25">
        <f t="shared" si="4"/>
        <v>0.43902439024390244</v>
      </c>
      <c r="G106" s="25">
        <f t="shared" si="5"/>
        <v>0.59154929577464788</v>
      </c>
    </row>
    <row r="107" spans="1:7" s="1" customFormat="1">
      <c r="A107" t="s">
        <v>107</v>
      </c>
      <c r="B107" s="23">
        <f>+POR!V105+POR!X105</f>
        <v>135</v>
      </c>
      <c r="C107" s="21">
        <f>+POR!U105-POR!V105</f>
        <v>180</v>
      </c>
      <c r="D107" s="21">
        <f>+POW!E105-POR!V105-POR!X105</f>
        <v>125</v>
      </c>
      <c r="E107" s="21">
        <f t="shared" si="3"/>
        <v>-55</v>
      </c>
      <c r="F107" s="25">
        <f t="shared" si="4"/>
        <v>0.42857142857142855</v>
      </c>
      <c r="G107" s="25">
        <f t="shared" si="5"/>
        <v>0.51923076923076927</v>
      </c>
    </row>
    <row r="108" spans="1:7" s="1" customFormat="1">
      <c r="A108" t="s">
        <v>108</v>
      </c>
      <c r="B108" s="23">
        <f>+POR!V106+POR!X106</f>
        <v>55</v>
      </c>
      <c r="C108" s="21">
        <f>+POR!U106-POR!V106</f>
        <v>245</v>
      </c>
      <c r="D108" s="21">
        <f>+POW!E106-POR!V106-POR!X106</f>
        <v>25</v>
      </c>
      <c r="E108" s="21">
        <f t="shared" si="3"/>
        <v>-220</v>
      </c>
      <c r="F108" s="25" t="str">
        <f t="shared" si="4"/>
        <v xml:space="preserve"> </v>
      </c>
      <c r="G108" s="25" t="str">
        <f t="shared" si="5"/>
        <v xml:space="preserve"> </v>
      </c>
    </row>
    <row r="109" spans="1:7" s="1" customFormat="1">
      <c r="A109" t="s">
        <v>109</v>
      </c>
      <c r="B109" s="23">
        <f>+POR!V107+POR!X107</f>
        <v>200</v>
      </c>
      <c r="C109" s="21">
        <f>+POR!U107-POR!V107</f>
        <v>170</v>
      </c>
      <c r="D109" s="21">
        <f>+POW!E107-POR!V107-POR!X107</f>
        <v>95</v>
      </c>
      <c r="E109" s="21">
        <f t="shared" si="3"/>
        <v>-75</v>
      </c>
      <c r="F109" s="25">
        <f t="shared" si="4"/>
        <v>0.54054054054054057</v>
      </c>
      <c r="G109" s="25">
        <f t="shared" si="5"/>
        <v>0.67796610169491522</v>
      </c>
    </row>
    <row r="110" spans="1:7" s="1" customFormat="1">
      <c r="A110" t="s">
        <v>110</v>
      </c>
      <c r="B110" s="23">
        <f>+POR!V108+POR!X108</f>
        <v>85</v>
      </c>
      <c r="C110" s="21">
        <f>+POR!U108-POR!V108</f>
        <v>105</v>
      </c>
      <c r="D110" s="21">
        <f>+POW!E108-POR!V108-POR!X108</f>
        <v>45</v>
      </c>
      <c r="E110" s="21">
        <f t="shared" si="3"/>
        <v>-60</v>
      </c>
      <c r="F110" s="25" t="str">
        <f t="shared" si="4"/>
        <v xml:space="preserve"> </v>
      </c>
      <c r="G110" s="25" t="str">
        <f t="shared" si="5"/>
        <v xml:space="preserve"> </v>
      </c>
    </row>
    <row r="111" spans="1:7" s="1" customFormat="1">
      <c r="A111" t="s">
        <v>111</v>
      </c>
      <c r="B111" s="23">
        <f>+POR!V109+POR!X109</f>
        <v>135</v>
      </c>
      <c r="C111" s="21">
        <f>+POR!U109-POR!V109</f>
        <v>105</v>
      </c>
      <c r="D111" s="21">
        <f>+POW!E109-POR!V109-POR!X109</f>
        <v>165</v>
      </c>
      <c r="E111" s="21">
        <f t="shared" si="3"/>
        <v>60</v>
      </c>
      <c r="F111" s="25">
        <f t="shared" si="4"/>
        <v>0.5625</v>
      </c>
      <c r="G111" s="25">
        <f t="shared" si="5"/>
        <v>0.45</v>
      </c>
    </row>
    <row r="112" spans="1:7" s="1" customFormat="1">
      <c r="A112" t="s">
        <v>112</v>
      </c>
      <c r="B112" s="23">
        <f>+POR!V110+POR!X110</f>
        <v>4120</v>
      </c>
      <c r="C112" s="21">
        <f>+POR!U110-POR!V110</f>
        <v>3580</v>
      </c>
      <c r="D112" s="21">
        <f>+POW!E110-POR!V110-POR!X110</f>
        <v>3560</v>
      </c>
      <c r="E112" s="21">
        <f t="shared" si="3"/>
        <v>-20</v>
      </c>
      <c r="F112" s="25">
        <f t="shared" si="4"/>
        <v>0.53506493506493502</v>
      </c>
      <c r="G112" s="25">
        <f t="shared" si="5"/>
        <v>0.53645833333333337</v>
      </c>
    </row>
    <row r="113" spans="1:7" s="1" customFormat="1">
      <c r="A113" t="s">
        <v>113</v>
      </c>
      <c r="B113" s="23">
        <f>+POR!V111+POR!X111</f>
        <v>260</v>
      </c>
      <c r="C113" s="21">
        <f>+POR!U111-POR!V111</f>
        <v>220</v>
      </c>
      <c r="D113" s="21">
        <f>+POW!E111-POR!V111-POR!X111</f>
        <v>225</v>
      </c>
      <c r="E113" s="21">
        <f t="shared" si="3"/>
        <v>5</v>
      </c>
      <c r="F113" s="25">
        <f t="shared" si="4"/>
        <v>0.54166666666666663</v>
      </c>
      <c r="G113" s="25">
        <f t="shared" si="5"/>
        <v>0.53608247422680411</v>
      </c>
    </row>
    <row r="114" spans="1:7" s="1" customFormat="1">
      <c r="A114" t="s">
        <v>114</v>
      </c>
      <c r="B114" s="23">
        <f>+POR!V112+POR!X112</f>
        <v>90</v>
      </c>
      <c r="C114" s="21">
        <f>+POR!U112-POR!V112</f>
        <v>85</v>
      </c>
      <c r="D114" s="21">
        <f>+POW!E112-POR!V112-POR!X112</f>
        <v>30</v>
      </c>
      <c r="E114" s="21">
        <f t="shared" si="3"/>
        <v>-55</v>
      </c>
      <c r="F114" s="25" t="str">
        <f t="shared" si="4"/>
        <v xml:space="preserve"> </v>
      </c>
      <c r="G114" s="25" t="str">
        <f t="shared" si="5"/>
        <v xml:space="preserve"> </v>
      </c>
    </row>
    <row r="115" spans="1:7" s="1" customFormat="1">
      <c r="A115" t="s">
        <v>115</v>
      </c>
      <c r="B115" s="23">
        <f>+POR!V113+POR!X113</f>
        <v>1325</v>
      </c>
      <c r="C115" s="21">
        <f>+POR!U113-POR!V113</f>
        <v>1455</v>
      </c>
      <c r="D115" s="21">
        <f>+POW!E113-POR!V113-POR!X113</f>
        <v>1080</v>
      </c>
      <c r="E115" s="21">
        <f t="shared" si="3"/>
        <v>-375</v>
      </c>
      <c r="F115" s="25">
        <f t="shared" si="4"/>
        <v>0.4766187050359712</v>
      </c>
      <c r="G115" s="25">
        <f t="shared" si="5"/>
        <v>0.55093555093555091</v>
      </c>
    </row>
    <row r="116" spans="1:7" s="1" customFormat="1">
      <c r="A116" t="s">
        <v>116</v>
      </c>
      <c r="B116" s="23">
        <f>+POR!V114+POR!X114</f>
        <v>180</v>
      </c>
      <c r="C116" s="21">
        <f>+POR!U114-POR!V114</f>
        <v>125</v>
      </c>
      <c r="D116" s="21">
        <f>+POW!E114-POR!V114-POR!X114</f>
        <v>245</v>
      </c>
      <c r="E116" s="21">
        <f t="shared" si="3"/>
        <v>120</v>
      </c>
      <c r="F116" s="25">
        <f t="shared" si="4"/>
        <v>0.5901639344262295</v>
      </c>
      <c r="G116" s="25">
        <f t="shared" si="5"/>
        <v>0.42352941176470588</v>
      </c>
    </row>
    <row r="117" spans="1:7" s="1" customFormat="1">
      <c r="A117" t="s">
        <v>117</v>
      </c>
      <c r="B117" s="23">
        <f>+POR!V115+POR!X115</f>
        <v>235</v>
      </c>
      <c r="C117" s="21">
        <f>+POR!U115-POR!V115</f>
        <v>260</v>
      </c>
      <c r="D117" s="21">
        <f>+POW!E115-POR!V115-POR!X115</f>
        <v>130</v>
      </c>
      <c r="E117" s="21">
        <f t="shared" si="3"/>
        <v>-130</v>
      </c>
      <c r="F117" s="25">
        <f t="shared" si="4"/>
        <v>0.47474747474747475</v>
      </c>
      <c r="G117" s="25">
        <f t="shared" si="5"/>
        <v>0.64383561643835618</v>
      </c>
    </row>
    <row r="118" spans="1:7" s="1" customFormat="1">
      <c r="A118" t="s">
        <v>118</v>
      </c>
      <c r="B118" s="23">
        <f>+POR!V116+POR!X116</f>
        <v>160</v>
      </c>
      <c r="C118" s="21">
        <f>+POR!U116-POR!V116</f>
        <v>95</v>
      </c>
      <c r="D118" s="21">
        <f>+POW!E116-POR!V116-POR!X116</f>
        <v>235</v>
      </c>
      <c r="E118" s="21">
        <f t="shared" si="3"/>
        <v>140</v>
      </c>
      <c r="F118" s="25">
        <f t="shared" si="4"/>
        <v>0.62745098039215685</v>
      </c>
      <c r="G118" s="25">
        <f t="shared" si="5"/>
        <v>0.4050632911392405</v>
      </c>
    </row>
    <row r="119" spans="1:7" s="1" customFormat="1">
      <c r="A119" t="s">
        <v>119</v>
      </c>
      <c r="B119" s="23">
        <f>+POR!V117+POR!X117</f>
        <v>840</v>
      </c>
      <c r="C119" s="21">
        <f>+POR!U117-POR!V117</f>
        <v>605</v>
      </c>
      <c r="D119" s="21">
        <f>+POW!E117-POR!V117-POR!X117</f>
        <v>855</v>
      </c>
      <c r="E119" s="21">
        <f t="shared" si="3"/>
        <v>250</v>
      </c>
      <c r="F119" s="25">
        <f t="shared" si="4"/>
        <v>0.58131487889273359</v>
      </c>
      <c r="G119" s="25">
        <f t="shared" si="5"/>
        <v>0.49557522123893805</v>
      </c>
    </row>
    <row r="120" spans="1:7" s="1" customFormat="1">
      <c r="A120" t="s">
        <v>120</v>
      </c>
      <c r="B120" s="23">
        <f>+POR!V118+POR!X118</f>
        <v>600</v>
      </c>
      <c r="C120" s="21">
        <f>+POR!U118-POR!V118</f>
        <v>235</v>
      </c>
      <c r="D120" s="21">
        <f>+POW!E118-POR!V118-POR!X118</f>
        <v>485</v>
      </c>
      <c r="E120" s="21">
        <f t="shared" si="3"/>
        <v>250</v>
      </c>
      <c r="F120" s="25">
        <f t="shared" si="4"/>
        <v>0.71856287425149701</v>
      </c>
      <c r="G120" s="25">
        <f t="shared" si="5"/>
        <v>0.55299539170506917</v>
      </c>
    </row>
    <row r="121" spans="1:7" s="1" customFormat="1">
      <c r="A121" t="s">
        <v>121</v>
      </c>
      <c r="B121" s="23">
        <f>+POR!V119+POR!X119</f>
        <v>410</v>
      </c>
      <c r="C121" s="21">
        <f>+POR!U119-POR!V119</f>
        <v>490</v>
      </c>
      <c r="D121" s="21">
        <f>+POW!E119-POR!V119-POR!X119</f>
        <v>290</v>
      </c>
      <c r="E121" s="21">
        <f t="shared" si="3"/>
        <v>-200</v>
      </c>
      <c r="F121" s="25">
        <f t="shared" si="4"/>
        <v>0.45555555555555555</v>
      </c>
      <c r="G121" s="25">
        <f t="shared" si="5"/>
        <v>0.58571428571428574</v>
      </c>
    </row>
    <row r="122" spans="1:7" s="1" customFormat="1">
      <c r="A122" t="s">
        <v>122</v>
      </c>
      <c r="B122" s="23">
        <f>+POR!V120+POR!X120</f>
        <v>2005</v>
      </c>
      <c r="C122" s="21">
        <f>+POR!U120-POR!V120</f>
        <v>2640</v>
      </c>
      <c r="D122" s="21">
        <f>+POW!E120-POR!V120-POR!X120</f>
        <v>2025</v>
      </c>
      <c r="E122" s="21">
        <f t="shared" si="3"/>
        <v>-615</v>
      </c>
      <c r="F122" s="25">
        <f t="shared" si="4"/>
        <v>0.43164693218514533</v>
      </c>
      <c r="G122" s="25">
        <f t="shared" si="5"/>
        <v>0.4975186104218362</v>
      </c>
    </row>
    <row r="123" spans="1:7" s="1" customFormat="1">
      <c r="A123" t="s">
        <v>123</v>
      </c>
      <c r="B123" s="23">
        <f>+POR!V121+POR!X121</f>
        <v>75</v>
      </c>
      <c r="C123" s="21">
        <f>+POR!U121-POR!V121</f>
        <v>85</v>
      </c>
      <c r="D123" s="21">
        <f>+POW!E121-POR!V121-POR!X121</f>
        <v>145</v>
      </c>
      <c r="E123" s="21">
        <f t="shared" si="3"/>
        <v>60</v>
      </c>
      <c r="F123" s="25" t="str">
        <f t="shared" si="4"/>
        <v xml:space="preserve"> </v>
      </c>
      <c r="G123" s="25" t="str">
        <f t="shared" si="5"/>
        <v xml:space="preserve"> </v>
      </c>
    </row>
    <row r="124" spans="1:7" s="1" customFormat="1">
      <c r="A124" t="s">
        <v>124</v>
      </c>
      <c r="B124" s="23">
        <f>+POR!V122+POR!X122</f>
        <v>245</v>
      </c>
      <c r="C124" s="21">
        <f>+POR!U122-POR!V122</f>
        <v>455</v>
      </c>
      <c r="D124" s="21">
        <f>+POW!E122-POR!V122-POR!X122</f>
        <v>365</v>
      </c>
      <c r="E124" s="21">
        <f t="shared" si="3"/>
        <v>-90</v>
      </c>
      <c r="F124" s="25">
        <f t="shared" si="4"/>
        <v>0.35</v>
      </c>
      <c r="G124" s="25">
        <f t="shared" si="5"/>
        <v>0.40163934426229508</v>
      </c>
    </row>
    <row r="125" spans="1:7" s="1" customFormat="1">
      <c r="A125" t="s">
        <v>125</v>
      </c>
      <c r="B125" s="23">
        <f>+POR!V123+POR!X123</f>
        <v>235</v>
      </c>
      <c r="C125" s="21">
        <f>+POR!U123-POR!V123</f>
        <v>335</v>
      </c>
      <c r="D125" s="21">
        <f>+POW!E123-POR!V123-POR!X123</f>
        <v>185</v>
      </c>
      <c r="E125" s="21">
        <f t="shared" si="3"/>
        <v>-150</v>
      </c>
      <c r="F125" s="25">
        <f t="shared" si="4"/>
        <v>0.41228070175438597</v>
      </c>
      <c r="G125" s="25">
        <f t="shared" si="5"/>
        <v>0.55952380952380953</v>
      </c>
    </row>
    <row r="126" spans="1:7" s="1" customFormat="1">
      <c r="A126" t="s">
        <v>126</v>
      </c>
      <c r="B126" s="23">
        <f>+POR!V124+POR!X124</f>
        <v>250</v>
      </c>
      <c r="C126" s="21">
        <f>+POR!U124-POR!V124</f>
        <v>390</v>
      </c>
      <c r="D126" s="21">
        <f>+POW!E124-POR!V124-POR!X124</f>
        <v>140</v>
      </c>
      <c r="E126" s="21">
        <f t="shared" si="3"/>
        <v>-250</v>
      </c>
      <c r="F126" s="25">
        <f t="shared" si="4"/>
        <v>0.390625</v>
      </c>
      <c r="G126" s="25">
        <f t="shared" si="5"/>
        <v>0.64102564102564108</v>
      </c>
    </row>
    <row r="127" spans="1:7" s="1" customFormat="1">
      <c r="A127" t="s">
        <v>127</v>
      </c>
      <c r="B127" s="23">
        <f>+POR!V125+POR!X125</f>
        <v>500</v>
      </c>
      <c r="C127" s="21">
        <f>+POR!U125-POR!V125</f>
        <v>730</v>
      </c>
      <c r="D127" s="21">
        <f>+POW!E125-POR!V125-POR!X125</f>
        <v>550</v>
      </c>
      <c r="E127" s="21">
        <f t="shared" si="3"/>
        <v>-180</v>
      </c>
      <c r="F127" s="25">
        <f t="shared" si="4"/>
        <v>0.4065040650406504</v>
      </c>
      <c r="G127" s="25">
        <f t="shared" si="5"/>
        <v>0.47619047619047616</v>
      </c>
    </row>
    <row r="128" spans="1:7" s="1" customFormat="1">
      <c r="A128" t="s">
        <v>128</v>
      </c>
      <c r="B128" s="23">
        <f>+POR!V126+POR!X126</f>
        <v>85</v>
      </c>
      <c r="C128" s="21">
        <f>+POR!U126-POR!V126</f>
        <v>125</v>
      </c>
      <c r="D128" s="21">
        <f>+POW!E126-POR!V126-POR!X126</f>
        <v>135</v>
      </c>
      <c r="E128" s="21">
        <f t="shared" si="3"/>
        <v>10</v>
      </c>
      <c r="F128" s="25" t="str">
        <f t="shared" si="4"/>
        <v xml:space="preserve"> </v>
      </c>
      <c r="G128" s="25" t="str">
        <f t="shared" si="5"/>
        <v xml:space="preserve"> </v>
      </c>
    </row>
    <row r="129" spans="1:7" s="1" customFormat="1">
      <c r="A129" t="s">
        <v>129</v>
      </c>
      <c r="B129" s="23">
        <f>+POR!V127+POR!X127</f>
        <v>550</v>
      </c>
      <c r="C129" s="21">
        <f>+POR!U127-POR!V127</f>
        <v>525</v>
      </c>
      <c r="D129" s="21">
        <f>+POW!E127-POR!V127-POR!X127</f>
        <v>570</v>
      </c>
      <c r="E129" s="21">
        <f t="shared" si="3"/>
        <v>45</v>
      </c>
      <c r="F129" s="25">
        <f t="shared" si="4"/>
        <v>0.51162790697674421</v>
      </c>
      <c r="G129" s="25">
        <f t="shared" si="5"/>
        <v>0.49107142857142855</v>
      </c>
    </row>
    <row r="130" spans="1:7" s="1" customFormat="1">
      <c r="A130" t="s">
        <v>130</v>
      </c>
      <c r="B130" s="23">
        <f>+POR!V128+POR!X128</f>
        <v>4040</v>
      </c>
      <c r="C130" s="21">
        <f>+POR!U128-POR!V128</f>
        <v>3625</v>
      </c>
      <c r="D130" s="21">
        <f>+POW!E128-POR!V128-POR!X128</f>
        <v>3025</v>
      </c>
      <c r="E130" s="21">
        <f t="shared" si="3"/>
        <v>-600</v>
      </c>
      <c r="F130" s="25">
        <f t="shared" si="4"/>
        <v>0.52707110241356814</v>
      </c>
      <c r="G130" s="25">
        <f t="shared" si="5"/>
        <v>0.57183297947629153</v>
      </c>
    </row>
    <row r="131" spans="1:7" s="1" customFormat="1">
      <c r="A131" t="s">
        <v>131</v>
      </c>
      <c r="B131" s="23">
        <f>+POR!V129+POR!X129</f>
        <v>940</v>
      </c>
      <c r="C131" s="21">
        <f>+POR!U129-POR!V129</f>
        <v>380</v>
      </c>
      <c r="D131" s="21">
        <f>+POW!E129-POR!V129-POR!X129</f>
        <v>845</v>
      </c>
      <c r="E131" s="21">
        <f t="shared" si="3"/>
        <v>465</v>
      </c>
      <c r="F131" s="25">
        <f t="shared" si="4"/>
        <v>0.71212121212121215</v>
      </c>
      <c r="G131" s="25">
        <f t="shared" si="5"/>
        <v>0.5266106442577031</v>
      </c>
    </row>
    <row r="132" spans="1:7" s="1" customFormat="1">
      <c r="A132" t="s">
        <v>132</v>
      </c>
      <c r="B132" s="23">
        <f>+POR!V130+POR!X130</f>
        <v>610</v>
      </c>
      <c r="C132" s="21">
        <f>+POR!U130-POR!V130</f>
        <v>1305</v>
      </c>
      <c r="D132" s="21">
        <f>+POW!E130-POR!V130-POR!X130</f>
        <v>445</v>
      </c>
      <c r="E132" s="21">
        <f t="shared" si="3"/>
        <v>-860</v>
      </c>
      <c r="F132" s="25">
        <f t="shared" si="4"/>
        <v>0.31853785900783288</v>
      </c>
      <c r="G132" s="25">
        <f t="shared" si="5"/>
        <v>0.5781990521327014</v>
      </c>
    </row>
    <row r="133" spans="1:7" s="1" customFormat="1">
      <c r="A133" t="s">
        <v>133</v>
      </c>
      <c r="B133" s="23">
        <f>+POR!V131+POR!X131</f>
        <v>65</v>
      </c>
      <c r="C133" s="21">
        <f>+POR!U131-POR!V131</f>
        <v>135</v>
      </c>
      <c r="D133" s="21">
        <f>+POW!E131-POR!V131-POR!X131</f>
        <v>15</v>
      </c>
      <c r="E133" s="21">
        <f t="shared" si="3"/>
        <v>-120</v>
      </c>
      <c r="F133" s="25" t="str">
        <f t="shared" si="4"/>
        <v xml:space="preserve"> </v>
      </c>
      <c r="G133" s="25" t="str">
        <f t="shared" si="5"/>
        <v xml:space="preserve"> </v>
      </c>
    </row>
    <row r="134" spans="1:7" s="1" customFormat="1">
      <c r="A134" t="s">
        <v>134</v>
      </c>
      <c r="B134" s="23">
        <f>+POR!V132+POR!X132</f>
        <v>1150</v>
      </c>
      <c r="C134" s="21">
        <f>+POR!U132-POR!V132</f>
        <v>1020</v>
      </c>
      <c r="D134" s="21">
        <f>+POW!E132-POR!V132-POR!X132</f>
        <v>760</v>
      </c>
      <c r="E134" s="21">
        <f t="shared" si="3"/>
        <v>-260</v>
      </c>
      <c r="F134" s="25">
        <f t="shared" si="4"/>
        <v>0.52995391705069128</v>
      </c>
      <c r="G134" s="25">
        <f t="shared" si="5"/>
        <v>0.60209424083769636</v>
      </c>
    </row>
    <row r="135" spans="1:7" s="1" customFormat="1">
      <c r="A135" t="s">
        <v>135</v>
      </c>
      <c r="B135" s="23">
        <f>+POR!V133+POR!X133</f>
        <v>820</v>
      </c>
      <c r="C135" s="21">
        <f>+POR!U133-POR!V133</f>
        <v>770</v>
      </c>
      <c r="D135" s="21">
        <f>+POW!E133-POR!V133-POR!X133</f>
        <v>735</v>
      </c>
      <c r="E135" s="21">
        <f t="shared" ref="E135:E198" si="6">+D135-C135</f>
        <v>-35</v>
      </c>
      <c r="F135" s="25">
        <f t="shared" ref="F135:F198" si="7">IF(B135&gt;=100,B135/(B135+C135)," ")</f>
        <v>0.51572327044025157</v>
      </c>
      <c r="G135" s="25">
        <f t="shared" ref="G135:G198" si="8">IF(B135&gt;=100,B135/(B135+D135)," ")</f>
        <v>0.52733118971061088</v>
      </c>
    </row>
    <row r="136" spans="1:7" s="1" customFormat="1">
      <c r="A136" t="s">
        <v>136</v>
      </c>
      <c r="B136" s="23">
        <f>+POR!V134+POR!X134</f>
        <v>440</v>
      </c>
      <c r="C136" s="21">
        <f>+POR!U134-POR!V134</f>
        <v>20</v>
      </c>
      <c r="D136" s="21">
        <f>+POW!E134-POR!V134-POR!X134</f>
        <v>235</v>
      </c>
      <c r="E136" s="21">
        <f t="shared" si="6"/>
        <v>215</v>
      </c>
      <c r="F136" s="25">
        <f t="shared" si="7"/>
        <v>0.95652173913043481</v>
      </c>
      <c r="G136" s="25">
        <f t="shared" si="8"/>
        <v>0.6518518518518519</v>
      </c>
    </row>
    <row r="137" spans="1:7" s="1" customFormat="1">
      <c r="A137" t="s">
        <v>137</v>
      </c>
      <c r="B137" s="23">
        <f>+POR!V135+POR!X135</f>
        <v>2050</v>
      </c>
      <c r="C137" s="21">
        <f>+POR!U135-POR!V135</f>
        <v>965</v>
      </c>
      <c r="D137" s="21">
        <f>+POW!E135-POR!V135-POR!X135</f>
        <v>1710</v>
      </c>
      <c r="E137" s="21">
        <f t="shared" si="6"/>
        <v>745</v>
      </c>
      <c r="F137" s="25">
        <f t="shared" si="7"/>
        <v>0.67993366500829189</v>
      </c>
      <c r="G137" s="25">
        <f t="shared" si="8"/>
        <v>0.54521276595744683</v>
      </c>
    </row>
    <row r="138" spans="1:7" s="1" customFormat="1">
      <c r="A138" t="s">
        <v>138</v>
      </c>
      <c r="B138" s="23">
        <f>+POR!V136+POR!X136</f>
        <v>610</v>
      </c>
      <c r="C138" s="21">
        <f>+POR!U136-POR!V136</f>
        <v>190</v>
      </c>
      <c r="D138" s="21">
        <f>+POW!E136-POR!V136-POR!X136</f>
        <v>310</v>
      </c>
      <c r="E138" s="21">
        <f t="shared" si="6"/>
        <v>120</v>
      </c>
      <c r="F138" s="25">
        <f t="shared" si="7"/>
        <v>0.76249999999999996</v>
      </c>
      <c r="G138" s="25">
        <f t="shared" si="8"/>
        <v>0.66304347826086951</v>
      </c>
    </row>
    <row r="139" spans="1:7" s="1" customFormat="1">
      <c r="A139" t="s">
        <v>139</v>
      </c>
      <c r="B139" s="23">
        <f>+POR!V137+POR!X137</f>
        <v>90</v>
      </c>
      <c r="C139" s="21">
        <f>+POR!U137-POR!V137</f>
        <v>110</v>
      </c>
      <c r="D139" s="21">
        <f>+POW!E137-POR!V137-POR!X137</f>
        <v>35</v>
      </c>
      <c r="E139" s="21">
        <f t="shared" si="6"/>
        <v>-75</v>
      </c>
      <c r="F139" s="25" t="str">
        <f t="shared" si="7"/>
        <v xml:space="preserve"> </v>
      </c>
      <c r="G139" s="25" t="str">
        <f t="shared" si="8"/>
        <v xml:space="preserve"> </v>
      </c>
    </row>
    <row r="140" spans="1:7" s="1" customFormat="1">
      <c r="A140" t="s">
        <v>140</v>
      </c>
      <c r="B140" s="23">
        <f>+POR!V138+POR!X138</f>
        <v>865</v>
      </c>
      <c r="C140" s="21">
        <f>+POR!U138-POR!V138</f>
        <v>410</v>
      </c>
      <c r="D140" s="21">
        <f>+POW!E138-POR!V138-POR!X138</f>
        <v>960</v>
      </c>
      <c r="E140" s="21">
        <f t="shared" si="6"/>
        <v>550</v>
      </c>
      <c r="F140" s="25">
        <f t="shared" si="7"/>
        <v>0.67843137254901964</v>
      </c>
      <c r="G140" s="25">
        <f t="shared" si="8"/>
        <v>0.47397260273972602</v>
      </c>
    </row>
    <row r="141" spans="1:7" s="1" customFormat="1">
      <c r="A141" t="s">
        <v>141</v>
      </c>
      <c r="B141" s="23">
        <f>+POR!V139+POR!X139</f>
        <v>475</v>
      </c>
      <c r="C141" s="21">
        <f>+POR!U139-POR!V139</f>
        <v>255</v>
      </c>
      <c r="D141" s="21">
        <f>+POW!E139-POR!V139-POR!X139</f>
        <v>410</v>
      </c>
      <c r="E141" s="21">
        <f t="shared" si="6"/>
        <v>155</v>
      </c>
      <c r="F141" s="25">
        <f t="shared" si="7"/>
        <v>0.65068493150684936</v>
      </c>
      <c r="G141" s="25">
        <f t="shared" si="8"/>
        <v>0.53672316384180796</v>
      </c>
    </row>
    <row r="142" spans="1:7" s="1" customFormat="1">
      <c r="A142" t="s">
        <v>142</v>
      </c>
      <c r="B142" s="23">
        <f>+POR!V140+POR!X140</f>
        <v>3515</v>
      </c>
      <c r="C142" s="21">
        <f>+POR!U140-POR!V140</f>
        <v>5815</v>
      </c>
      <c r="D142" s="21">
        <f>+POW!E140-POR!V140-POR!X140</f>
        <v>4855</v>
      </c>
      <c r="E142" s="21">
        <f t="shared" si="6"/>
        <v>-960</v>
      </c>
      <c r="F142" s="25">
        <f t="shared" si="7"/>
        <v>0.37674169346195069</v>
      </c>
      <c r="G142" s="25">
        <f t="shared" si="8"/>
        <v>0.4199522102747909</v>
      </c>
    </row>
    <row r="143" spans="1:7" s="1" customFormat="1">
      <c r="A143" t="s">
        <v>143</v>
      </c>
      <c r="B143" s="23">
        <f>+POR!V141+POR!X141</f>
        <v>305</v>
      </c>
      <c r="C143" s="21">
        <f>+POR!U141-POR!V141</f>
        <v>1295</v>
      </c>
      <c r="D143" s="21">
        <f>+POW!E141-POR!V141-POR!X141</f>
        <v>450</v>
      </c>
      <c r="E143" s="21">
        <f t="shared" si="6"/>
        <v>-845</v>
      </c>
      <c r="F143" s="25">
        <f t="shared" si="7"/>
        <v>0.19062499999999999</v>
      </c>
      <c r="G143" s="25">
        <f t="shared" si="8"/>
        <v>0.40397350993377484</v>
      </c>
    </row>
    <row r="144" spans="1:7" s="1" customFormat="1">
      <c r="A144" t="s">
        <v>144</v>
      </c>
      <c r="B144" s="23">
        <f>+POR!V142+POR!X142</f>
        <v>130</v>
      </c>
      <c r="C144" s="21">
        <f>+POR!U142-POR!V142</f>
        <v>175</v>
      </c>
      <c r="D144" s="21">
        <f>+POW!E142-POR!V142-POR!X142</f>
        <v>115</v>
      </c>
      <c r="E144" s="21">
        <f t="shared" si="6"/>
        <v>-60</v>
      </c>
      <c r="F144" s="25">
        <f t="shared" si="7"/>
        <v>0.42622950819672129</v>
      </c>
      <c r="G144" s="25">
        <f t="shared" si="8"/>
        <v>0.53061224489795922</v>
      </c>
    </row>
    <row r="145" spans="1:7" s="1" customFormat="1">
      <c r="A145" t="s">
        <v>145</v>
      </c>
      <c r="B145" s="23">
        <f>+POR!V143+POR!X143</f>
        <v>1515</v>
      </c>
      <c r="C145" s="21">
        <f>+POR!U143-POR!V143</f>
        <v>3470</v>
      </c>
      <c r="D145" s="21">
        <f>+POW!E143-POR!V143-POR!X143</f>
        <v>1480</v>
      </c>
      <c r="E145" s="21">
        <f t="shared" si="6"/>
        <v>-1990</v>
      </c>
      <c r="F145" s="25">
        <f t="shared" si="7"/>
        <v>0.30391173520561687</v>
      </c>
      <c r="G145" s="25">
        <f t="shared" si="8"/>
        <v>0.50584307178631049</v>
      </c>
    </row>
    <row r="146" spans="1:7" s="1" customFormat="1">
      <c r="A146" t="s">
        <v>146</v>
      </c>
      <c r="B146" s="23">
        <f>+POR!V144+POR!X144</f>
        <v>1490</v>
      </c>
      <c r="C146" s="21">
        <f>+POR!U144-POR!V144</f>
        <v>835</v>
      </c>
      <c r="D146" s="21">
        <f>+POW!E144-POR!V144-POR!X144</f>
        <v>2710</v>
      </c>
      <c r="E146" s="21">
        <f t="shared" si="6"/>
        <v>1875</v>
      </c>
      <c r="F146" s="25">
        <f t="shared" si="7"/>
        <v>0.64086021505376345</v>
      </c>
      <c r="G146" s="25">
        <f t="shared" si="8"/>
        <v>0.35476190476190478</v>
      </c>
    </row>
    <row r="147" spans="1:7" s="1" customFormat="1">
      <c r="A147" t="s">
        <v>147</v>
      </c>
      <c r="B147" s="23">
        <f>+POR!V145+POR!X145</f>
        <v>35</v>
      </c>
      <c r="C147" s="21">
        <f>+POR!U145-POR!V145</f>
        <v>5</v>
      </c>
      <c r="D147" s="21">
        <f>+POW!E145-POR!V145-POR!X145</f>
        <v>60</v>
      </c>
      <c r="E147" s="21">
        <f t="shared" si="6"/>
        <v>55</v>
      </c>
      <c r="F147" s="25" t="str">
        <f t="shared" si="7"/>
        <v xml:space="preserve"> </v>
      </c>
      <c r="G147" s="25" t="str">
        <f t="shared" si="8"/>
        <v xml:space="preserve"> </v>
      </c>
    </row>
    <row r="148" spans="1:7" s="1" customFormat="1">
      <c r="A148" t="s">
        <v>148</v>
      </c>
      <c r="B148" s="23">
        <f>+POR!V146+POR!X146</f>
        <v>20</v>
      </c>
      <c r="C148" s="21">
        <f>+POR!U146-POR!V146</f>
        <v>15</v>
      </c>
      <c r="D148" s="21">
        <f>+POW!E146-POR!V146-POR!X146</f>
        <v>0</v>
      </c>
      <c r="E148" s="21">
        <f t="shared" si="6"/>
        <v>-15</v>
      </c>
      <c r="F148" s="25" t="str">
        <f t="shared" si="7"/>
        <v xml:space="preserve"> </v>
      </c>
      <c r="G148" s="25" t="str">
        <f t="shared" si="8"/>
        <v xml:space="preserve"> </v>
      </c>
    </row>
    <row r="149" spans="1:7" s="1" customFormat="1">
      <c r="A149" t="s">
        <v>149</v>
      </c>
      <c r="B149" s="23">
        <f>+POR!V147+POR!X147</f>
        <v>15</v>
      </c>
      <c r="C149" s="21">
        <f>+POR!U147-POR!V147</f>
        <v>30</v>
      </c>
      <c r="D149" s="21">
        <f>+POW!E147-POR!V147-POR!X147</f>
        <v>40</v>
      </c>
      <c r="E149" s="21">
        <f t="shared" si="6"/>
        <v>10</v>
      </c>
      <c r="F149" s="25" t="str">
        <f t="shared" si="7"/>
        <v xml:space="preserve"> </v>
      </c>
      <c r="G149" s="25" t="str">
        <f t="shared" si="8"/>
        <v xml:space="preserve"> </v>
      </c>
    </row>
    <row r="150" spans="1:7" s="1" customFormat="1">
      <c r="A150" t="s">
        <v>150</v>
      </c>
      <c r="B150" s="23">
        <f>+POR!V148+POR!X148</f>
        <v>4875</v>
      </c>
      <c r="C150" s="21">
        <f>+POR!U148-POR!V148</f>
        <v>3260</v>
      </c>
      <c r="D150" s="21">
        <f>+POW!E148-POR!V148-POR!X148</f>
        <v>3170</v>
      </c>
      <c r="E150" s="21">
        <f t="shared" si="6"/>
        <v>-90</v>
      </c>
      <c r="F150" s="25">
        <f t="shared" si="7"/>
        <v>0.59926244622003688</v>
      </c>
      <c r="G150" s="25">
        <f t="shared" si="8"/>
        <v>0.60596643878185208</v>
      </c>
    </row>
    <row r="151" spans="1:7" s="1" customFormat="1">
      <c r="A151" t="s">
        <v>151</v>
      </c>
      <c r="B151" s="23">
        <f>+POR!V149+POR!X149</f>
        <v>1960</v>
      </c>
      <c r="C151" s="21">
        <f>+POR!U149-POR!V149</f>
        <v>1710</v>
      </c>
      <c r="D151" s="21">
        <f>+POW!E149-POR!V149-POR!X149</f>
        <v>970</v>
      </c>
      <c r="E151" s="21">
        <f t="shared" si="6"/>
        <v>-740</v>
      </c>
      <c r="F151" s="25">
        <f t="shared" si="7"/>
        <v>0.5340599455040872</v>
      </c>
      <c r="G151" s="25">
        <f t="shared" si="8"/>
        <v>0.66894197952218426</v>
      </c>
    </row>
    <row r="152" spans="1:7" s="1" customFormat="1">
      <c r="A152" t="s">
        <v>152</v>
      </c>
      <c r="B152" s="23">
        <f>+POR!V150+POR!X150</f>
        <v>2385</v>
      </c>
      <c r="C152" s="21">
        <f>+POR!U150-POR!V150</f>
        <v>1345</v>
      </c>
      <c r="D152" s="21">
        <f>+POW!E150-POR!V150-POR!X150</f>
        <v>1910</v>
      </c>
      <c r="E152" s="21">
        <f t="shared" si="6"/>
        <v>565</v>
      </c>
      <c r="F152" s="25">
        <f t="shared" si="7"/>
        <v>0.6394101876675603</v>
      </c>
      <c r="G152" s="25">
        <f t="shared" si="8"/>
        <v>0.55529685681024443</v>
      </c>
    </row>
    <row r="153" spans="1:7" s="1" customFormat="1">
      <c r="A153" t="s">
        <v>153</v>
      </c>
      <c r="B153" s="23">
        <f>+POR!V151+POR!X151</f>
        <v>530</v>
      </c>
      <c r="C153" s="21">
        <f>+POR!U151-POR!V151</f>
        <v>210</v>
      </c>
      <c r="D153" s="21">
        <f>+POW!E151-POR!V151-POR!X151</f>
        <v>290</v>
      </c>
      <c r="E153" s="21">
        <f t="shared" si="6"/>
        <v>80</v>
      </c>
      <c r="F153" s="25">
        <f t="shared" si="7"/>
        <v>0.71621621621621623</v>
      </c>
      <c r="G153" s="25">
        <f t="shared" si="8"/>
        <v>0.64634146341463417</v>
      </c>
    </row>
    <row r="154" spans="1:7" s="1" customFormat="1">
      <c r="A154" t="s">
        <v>154</v>
      </c>
      <c r="B154" s="23">
        <f>+POR!V152+POR!X152</f>
        <v>3265</v>
      </c>
      <c r="C154" s="21">
        <f>+POR!U152-POR!V152</f>
        <v>1310</v>
      </c>
      <c r="D154" s="21">
        <f>+POW!E152-POR!V152-POR!X152</f>
        <v>1800</v>
      </c>
      <c r="E154" s="21">
        <f t="shared" si="6"/>
        <v>490</v>
      </c>
      <c r="F154" s="25">
        <f t="shared" si="7"/>
        <v>0.71366120218579232</v>
      </c>
      <c r="G154" s="25">
        <f t="shared" si="8"/>
        <v>0.64461994076999007</v>
      </c>
    </row>
    <row r="155" spans="1:7" s="1" customFormat="1">
      <c r="A155" t="s">
        <v>155</v>
      </c>
      <c r="B155" s="23">
        <f>+POR!V153+POR!X153</f>
        <v>925</v>
      </c>
      <c r="C155" s="21">
        <f>+POR!U153-POR!V153</f>
        <v>445</v>
      </c>
      <c r="D155" s="21">
        <f>+POW!E153-POR!V153-POR!X153</f>
        <v>480</v>
      </c>
      <c r="E155" s="21">
        <f t="shared" si="6"/>
        <v>35</v>
      </c>
      <c r="F155" s="25">
        <f t="shared" si="7"/>
        <v>0.67518248175182483</v>
      </c>
      <c r="G155" s="25">
        <f t="shared" si="8"/>
        <v>0.65836298932384341</v>
      </c>
    </row>
    <row r="156" spans="1:7" s="1" customFormat="1">
      <c r="A156" t="s">
        <v>156</v>
      </c>
      <c r="B156" s="23">
        <f>+POR!V154+POR!X154</f>
        <v>2340</v>
      </c>
      <c r="C156" s="21">
        <f>+POR!U154-POR!V154</f>
        <v>865</v>
      </c>
      <c r="D156" s="21">
        <f>+POW!E154-POR!V154-POR!X154</f>
        <v>1320</v>
      </c>
      <c r="E156" s="21">
        <f t="shared" si="6"/>
        <v>455</v>
      </c>
      <c r="F156" s="25">
        <f t="shared" si="7"/>
        <v>0.73010920436817472</v>
      </c>
      <c r="G156" s="25">
        <f t="shared" si="8"/>
        <v>0.63934426229508201</v>
      </c>
    </row>
    <row r="157" spans="1:7" s="1" customFormat="1" ht="24.6" customHeight="1">
      <c r="A157" t="s">
        <v>157</v>
      </c>
      <c r="B157" s="23">
        <f>+POR!V155+POR!X155</f>
        <v>30810</v>
      </c>
      <c r="C157" s="21">
        <f>+POR!U155-POR!V155</f>
        <v>19415</v>
      </c>
      <c r="D157" s="21">
        <f>+POW!E155-POR!V155-POR!X155</f>
        <v>21715</v>
      </c>
      <c r="E157" s="21">
        <f t="shared" si="6"/>
        <v>2300</v>
      </c>
      <c r="F157" s="25">
        <f t="shared" si="7"/>
        <v>0.61343952215032349</v>
      </c>
      <c r="G157" s="25">
        <f t="shared" si="8"/>
        <v>0.5865778200856735</v>
      </c>
    </row>
    <row r="158" spans="1:7" s="1" customFormat="1">
      <c r="A158" t="s">
        <v>158</v>
      </c>
      <c r="B158" s="23">
        <f>+POR!V156+POR!X156</f>
        <v>190</v>
      </c>
      <c r="C158" s="21">
        <f>+POR!U156-POR!V156</f>
        <v>145</v>
      </c>
      <c r="D158" s="21">
        <f>+POW!E156-POR!V156-POR!X156</f>
        <v>170</v>
      </c>
      <c r="E158" s="21">
        <f t="shared" si="6"/>
        <v>25</v>
      </c>
      <c r="F158" s="25">
        <f t="shared" si="7"/>
        <v>0.56716417910447758</v>
      </c>
      <c r="G158" s="25">
        <f t="shared" si="8"/>
        <v>0.52777777777777779</v>
      </c>
    </row>
    <row r="159" spans="1:7" s="1" customFormat="1">
      <c r="A159" t="s">
        <v>159</v>
      </c>
      <c r="B159" s="23">
        <f>+POR!V157+POR!X157</f>
        <v>190</v>
      </c>
      <c r="C159" s="21">
        <f>+POR!U157-POR!V157</f>
        <v>145</v>
      </c>
      <c r="D159" s="21">
        <f>+POW!E157-POR!V157-POR!X157</f>
        <v>165</v>
      </c>
      <c r="E159" s="21">
        <f t="shared" si="6"/>
        <v>20</v>
      </c>
      <c r="F159" s="25">
        <f t="shared" si="7"/>
        <v>0.56716417910447758</v>
      </c>
      <c r="G159" s="25">
        <f t="shared" si="8"/>
        <v>0.53521126760563376</v>
      </c>
    </row>
    <row r="160" spans="1:7" s="1" customFormat="1">
      <c r="A160" t="s">
        <v>160</v>
      </c>
      <c r="B160" s="23">
        <f>+POR!V158+POR!X158</f>
        <v>135</v>
      </c>
      <c r="C160" s="21">
        <f>+POR!U158-POR!V158</f>
        <v>75</v>
      </c>
      <c r="D160" s="21">
        <f>+POW!E158-POR!V158-POR!X158</f>
        <v>145</v>
      </c>
      <c r="E160" s="21">
        <f t="shared" si="6"/>
        <v>70</v>
      </c>
      <c r="F160" s="25">
        <f t="shared" si="7"/>
        <v>0.6428571428571429</v>
      </c>
      <c r="G160" s="25">
        <f t="shared" si="8"/>
        <v>0.48214285714285715</v>
      </c>
    </row>
    <row r="161" spans="1:7" s="1" customFormat="1">
      <c r="A161" t="s">
        <v>161</v>
      </c>
      <c r="B161" s="23">
        <f>+POR!V159+POR!X159</f>
        <v>140</v>
      </c>
      <c r="C161" s="21">
        <f>+POR!U159-POR!V159</f>
        <v>80</v>
      </c>
      <c r="D161" s="21">
        <f>+POW!E159-POR!V159-POR!X159</f>
        <v>145</v>
      </c>
      <c r="E161" s="21">
        <f t="shared" si="6"/>
        <v>65</v>
      </c>
      <c r="F161" s="25">
        <f t="shared" si="7"/>
        <v>0.63636363636363635</v>
      </c>
      <c r="G161" s="25">
        <f t="shared" si="8"/>
        <v>0.49122807017543857</v>
      </c>
    </row>
    <row r="162" spans="1:7" s="1" customFormat="1">
      <c r="A162" t="s">
        <v>162</v>
      </c>
      <c r="B162" s="23">
        <f>+POR!V160+POR!X160</f>
        <v>5585</v>
      </c>
      <c r="C162" s="21">
        <f>+POR!U160-POR!V160</f>
        <v>2160</v>
      </c>
      <c r="D162" s="21">
        <f>+POW!E160-POR!V160-POR!X160</f>
        <v>3775</v>
      </c>
      <c r="E162" s="21">
        <f t="shared" si="6"/>
        <v>1615</v>
      </c>
      <c r="F162" s="25">
        <f t="shared" si="7"/>
        <v>0.72111039380245323</v>
      </c>
      <c r="G162" s="25">
        <f t="shared" si="8"/>
        <v>0.59668803418803418</v>
      </c>
    </row>
    <row r="163" spans="1:7" s="1" customFormat="1">
      <c r="A163" t="s">
        <v>163</v>
      </c>
      <c r="B163" s="23">
        <f>+POR!V161+POR!X161</f>
        <v>4890</v>
      </c>
      <c r="C163" s="21">
        <f>+POR!U161-POR!V161</f>
        <v>1995</v>
      </c>
      <c r="D163" s="21">
        <f>+POW!E161-POR!V161-POR!X161</f>
        <v>3365</v>
      </c>
      <c r="E163" s="21">
        <f t="shared" si="6"/>
        <v>1370</v>
      </c>
      <c r="F163" s="25">
        <f t="shared" si="7"/>
        <v>0.710239651416122</v>
      </c>
      <c r="G163" s="25">
        <f t="shared" si="8"/>
        <v>0.59236826165960021</v>
      </c>
    </row>
    <row r="164" spans="1:7" s="1" customFormat="1">
      <c r="A164" t="s">
        <v>164</v>
      </c>
      <c r="B164" s="23">
        <f>+POR!V162+POR!X162</f>
        <v>620</v>
      </c>
      <c r="C164" s="21">
        <f>+POR!U162-POR!V162</f>
        <v>135</v>
      </c>
      <c r="D164" s="21">
        <f>+POW!E162-POR!V162-POR!X162</f>
        <v>345</v>
      </c>
      <c r="E164" s="21">
        <f t="shared" si="6"/>
        <v>210</v>
      </c>
      <c r="F164" s="25">
        <f t="shared" si="7"/>
        <v>0.82119205298013243</v>
      </c>
      <c r="G164" s="25">
        <f t="shared" si="8"/>
        <v>0.6424870466321243</v>
      </c>
    </row>
    <row r="165" spans="1:7" s="1" customFormat="1">
      <c r="A165" t="s">
        <v>165</v>
      </c>
      <c r="B165" s="23">
        <f>+POR!V163+POR!X163</f>
        <v>75</v>
      </c>
      <c r="C165" s="21">
        <f>+POR!U163-POR!V163</f>
        <v>25</v>
      </c>
      <c r="D165" s="21">
        <f>+POW!E163-POR!V163-POR!X163</f>
        <v>65</v>
      </c>
      <c r="E165" s="21">
        <f t="shared" si="6"/>
        <v>40</v>
      </c>
      <c r="F165" s="25" t="str">
        <f t="shared" si="7"/>
        <v xml:space="preserve"> </v>
      </c>
      <c r="G165" s="25" t="str">
        <f t="shared" si="8"/>
        <v xml:space="preserve"> </v>
      </c>
    </row>
    <row r="166" spans="1:7" s="1" customFormat="1">
      <c r="A166" t="s">
        <v>166</v>
      </c>
      <c r="B166" s="23">
        <f>+POR!V164+POR!X164</f>
        <v>7975</v>
      </c>
      <c r="C166" s="21">
        <f>+POR!U164-POR!V164</f>
        <v>4345</v>
      </c>
      <c r="D166" s="21">
        <f>+POW!E164-POR!V164-POR!X164</f>
        <v>5290</v>
      </c>
      <c r="E166" s="21">
        <f t="shared" si="6"/>
        <v>945</v>
      </c>
      <c r="F166" s="25">
        <f t="shared" si="7"/>
        <v>0.6473214285714286</v>
      </c>
      <c r="G166" s="25">
        <f t="shared" si="8"/>
        <v>0.60120618168111573</v>
      </c>
    </row>
    <row r="167" spans="1:7" s="1" customFormat="1">
      <c r="A167" t="s">
        <v>167</v>
      </c>
      <c r="B167" s="23">
        <f>+POR!V165+POR!X165</f>
        <v>1940</v>
      </c>
      <c r="C167" s="21">
        <f>+POR!U165-POR!V165</f>
        <v>835</v>
      </c>
      <c r="D167" s="21">
        <f>+POW!E165-POR!V165-POR!X165</f>
        <v>910</v>
      </c>
      <c r="E167" s="21">
        <f t="shared" si="6"/>
        <v>75</v>
      </c>
      <c r="F167" s="25">
        <f t="shared" si="7"/>
        <v>0.69909909909909906</v>
      </c>
      <c r="G167" s="25">
        <f t="shared" si="8"/>
        <v>0.68070175438596492</v>
      </c>
    </row>
    <row r="168" spans="1:7" s="1" customFormat="1">
      <c r="A168" t="s">
        <v>168</v>
      </c>
      <c r="B168" s="23">
        <f>+POR!V166+POR!X166</f>
        <v>385</v>
      </c>
      <c r="C168" s="21">
        <f>+POR!U166-POR!V166</f>
        <v>340</v>
      </c>
      <c r="D168" s="21">
        <f>+POW!E166-POR!V166-POR!X166</f>
        <v>425</v>
      </c>
      <c r="E168" s="21">
        <f t="shared" si="6"/>
        <v>85</v>
      </c>
      <c r="F168" s="25">
        <f t="shared" si="7"/>
        <v>0.53103448275862064</v>
      </c>
      <c r="G168" s="25">
        <f t="shared" si="8"/>
        <v>0.47530864197530864</v>
      </c>
    </row>
    <row r="169" spans="1:7" s="1" customFormat="1">
      <c r="A169" t="s">
        <v>169</v>
      </c>
      <c r="B169" s="23">
        <f>+POR!V167+POR!X167</f>
        <v>1305</v>
      </c>
      <c r="C169" s="21">
        <f>+POR!U167-POR!V167</f>
        <v>470</v>
      </c>
      <c r="D169" s="21">
        <f>+POW!E167-POR!V167-POR!X167</f>
        <v>510</v>
      </c>
      <c r="E169" s="21">
        <f t="shared" si="6"/>
        <v>40</v>
      </c>
      <c r="F169" s="25">
        <f t="shared" si="7"/>
        <v>0.73521126760563382</v>
      </c>
      <c r="G169" s="25">
        <f t="shared" si="8"/>
        <v>0.71900826446280997</v>
      </c>
    </row>
    <row r="170" spans="1:7" s="1" customFormat="1">
      <c r="A170" t="s">
        <v>170</v>
      </c>
      <c r="B170" s="23">
        <f>+POR!V168+POR!X168</f>
        <v>1470</v>
      </c>
      <c r="C170" s="21">
        <f>+POR!U168-POR!V168</f>
        <v>1150</v>
      </c>
      <c r="D170" s="21">
        <f>+POW!E168-POR!V168-POR!X168</f>
        <v>865</v>
      </c>
      <c r="E170" s="21">
        <f t="shared" si="6"/>
        <v>-285</v>
      </c>
      <c r="F170" s="25">
        <f t="shared" si="7"/>
        <v>0.56106870229007633</v>
      </c>
      <c r="G170" s="25">
        <f t="shared" si="8"/>
        <v>0.62955032119914345</v>
      </c>
    </row>
    <row r="171" spans="1:7" s="1" customFormat="1">
      <c r="A171" t="s">
        <v>171</v>
      </c>
      <c r="B171" s="23">
        <f>+POR!V169+POR!X169</f>
        <v>2865</v>
      </c>
      <c r="C171" s="21">
        <f>+POR!U169-POR!V169</f>
        <v>1530</v>
      </c>
      <c r="D171" s="21">
        <f>+POW!E169-POR!V169-POR!X169</f>
        <v>2590</v>
      </c>
      <c r="E171" s="21">
        <f t="shared" si="6"/>
        <v>1060</v>
      </c>
      <c r="F171" s="25">
        <f t="shared" si="7"/>
        <v>0.65187713310580209</v>
      </c>
      <c r="G171" s="25">
        <f t="shared" si="8"/>
        <v>0.52520623281393219</v>
      </c>
    </row>
    <row r="172" spans="1:7" s="1" customFormat="1">
      <c r="A172" t="s">
        <v>172</v>
      </c>
      <c r="B172" s="23">
        <f>+POR!V170+POR!X170</f>
        <v>1325</v>
      </c>
      <c r="C172" s="21">
        <f>+POR!U170-POR!V170</f>
        <v>1015</v>
      </c>
      <c r="D172" s="21">
        <f>+POW!E170-POR!V170-POR!X170</f>
        <v>1175</v>
      </c>
      <c r="E172" s="21">
        <f t="shared" si="6"/>
        <v>160</v>
      </c>
      <c r="F172" s="25">
        <f t="shared" si="7"/>
        <v>0.56623931623931623</v>
      </c>
      <c r="G172" s="25">
        <f t="shared" si="8"/>
        <v>0.53</v>
      </c>
    </row>
    <row r="173" spans="1:7" s="1" customFormat="1">
      <c r="A173" t="s">
        <v>173</v>
      </c>
      <c r="B173" s="23">
        <f>+POR!V171+POR!X171</f>
        <v>420</v>
      </c>
      <c r="C173" s="21">
        <f>+POR!U171-POR!V171</f>
        <v>375</v>
      </c>
      <c r="D173" s="21">
        <f>+POW!E171-POR!V171-POR!X171</f>
        <v>545</v>
      </c>
      <c r="E173" s="21">
        <f t="shared" si="6"/>
        <v>170</v>
      </c>
      <c r="F173" s="25">
        <f t="shared" si="7"/>
        <v>0.52830188679245282</v>
      </c>
      <c r="G173" s="25">
        <f t="shared" si="8"/>
        <v>0.43523316062176165</v>
      </c>
    </row>
    <row r="174" spans="1:7" s="1" customFormat="1">
      <c r="A174" t="s">
        <v>174</v>
      </c>
      <c r="B174" s="23">
        <f>+POR!V172+POR!X172</f>
        <v>865</v>
      </c>
      <c r="C174" s="21">
        <f>+POR!U172-POR!V172</f>
        <v>595</v>
      </c>
      <c r="D174" s="21">
        <f>+POW!E172-POR!V172-POR!X172</f>
        <v>630</v>
      </c>
      <c r="E174" s="21">
        <f t="shared" si="6"/>
        <v>35</v>
      </c>
      <c r="F174" s="25">
        <f t="shared" si="7"/>
        <v>0.59246575342465757</v>
      </c>
      <c r="G174" s="25">
        <f t="shared" si="8"/>
        <v>0.57859531772575246</v>
      </c>
    </row>
    <row r="175" spans="1:7" s="1" customFormat="1">
      <c r="A175" t="s">
        <v>175</v>
      </c>
      <c r="B175" s="23">
        <f>+POR!V173+POR!X173</f>
        <v>30</v>
      </c>
      <c r="C175" s="21">
        <f>+POR!U173-POR!V173</f>
        <v>55</v>
      </c>
      <c r="D175" s="21">
        <f>+POW!E173-POR!V173-POR!X173</f>
        <v>5</v>
      </c>
      <c r="E175" s="21">
        <f t="shared" si="6"/>
        <v>-50</v>
      </c>
      <c r="F175" s="25" t="str">
        <f t="shared" si="7"/>
        <v xml:space="preserve"> </v>
      </c>
      <c r="G175" s="25" t="str">
        <f t="shared" si="8"/>
        <v xml:space="preserve"> </v>
      </c>
    </row>
    <row r="176" spans="1:7" s="1" customFormat="1">
      <c r="A176" t="s">
        <v>176</v>
      </c>
      <c r="B176" s="23">
        <f>+POR!V174+POR!X174</f>
        <v>2430</v>
      </c>
      <c r="C176" s="21">
        <f>+POR!U174-POR!V174</f>
        <v>2640</v>
      </c>
      <c r="D176" s="21">
        <f>+POW!E174-POR!V174-POR!X174</f>
        <v>2630</v>
      </c>
      <c r="E176" s="21">
        <f t="shared" si="6"/>
        <v>-10</v>
      </c>
      <c r="F176" s="25">
        <f t="shared" si="7"/>
        <v>0.47928994082840237</v>
      </c>
      <c r="G176" s="25">
        <f t="shared" si="8"/>
        <v>0.48023715415019763</v>
      </c>
    </row>
    <row r="177" spans="1:7" s="1" customFormat="1">
      <c r="A177" t="s">
        <v>177</v>
      </c>
      <c r="B177" s="23">
        <f>+POR!V175+POR!X175</f>
        <v>780</v>
      </c>
      <c r="C177" s="21">
        <f>+POR!U175-POR!V175</f>
        <v>1155</v>
      </c>
      <c r="D177" s="21">
        <f>+POW!E175-POR!V175-POR!X175</f>
        <v>985</v>
      </c>
      <c r="E177" s="21">
        <f t="shared" si="6"/>
        <v>-170</v>
      </c>
      <c r="F177" s="25">
        <f t="shared" si="7"/>
        <v>0.40310077519379844</v>
      </c>
      <c r="G177" s="25">
        <f t="shared" si="8"/>
        <v>0.44192634560906513</v>
      </c>
    </row>
    <row r="178" spans="1:7" s="1" customFormat="1">
      <c r="A178" t="s">
        <v>178</v>
      </c>
      <c r="B178" s="23">
        <f>+POR!V176+POR!X176</f>
        <v>240</v>
      </c>
      <c r="C178" s="21">
        <f>+POR!U176-POR!V176</f>
        <v>465</v>
      </c>
      <c r="D178" s="21">
        <f>+POW!E176-POR!V176-POR!X176</f>
        <v>535</v>
      </c>
      <c r="E178" s="21">
        <f t="shared" si="6"/>
        <v>70</v>
      </c>
      <c r="F178" s="25">
        <f t="shared" si="7"/>
        <v>0.34042553191489361</v>
      </c>
      <c r="G178" s="25">
        <f t="shared" si="8"/>
        <v>0.30967741935483872</v>
      </c>
    </row>
    <row r="179" spans="1:7" s="1" customFormat="1">
      <c r="A179" t="s">
        <v>179</v>
      </c>
      <c r="B179" s="23">
        <f>+POR!V177+POR!X177</f>
        <v>1420</v>
      </c>
      <c r="C179" s="21">
        <f>+POR!U177-POR!V177</f>
        <v>1015</v>
      </c>
      <c r="D179" s="21">
        <f>+POW!E177-POR!V177-POR!X177</f>
        <v>1095</v>
      </c>
      <c r="E179" s="21">
        <f t="shared" si="6"/>
        <v>80</v>
      </c>
      <c r="F179" s="25">
        <f t="shared" si="7"/>
        <v>0.58316221765913756</v>
      </c>
      <c r="G179" s="25">
        <f t="shared" si="8"/>
        <v>0.56461232604373757</v>
      </c>
    </row>
    <row r="180" spans="1:7" s="1" customFormat="1">
      <c r="A180" t="s">
        <v>180</v>
      </c>
      <c r="B180" s="23">
        <f>+POR!V178+POR!X178</f>
        <v>7350</v>
      </c>
      <c r="C180" s="21">
        <f>+POR!U178-POR!V178</f>
        <v>6430</v>
      </c>
      <c r="D180" s="21">
        <f>+POW!E178-POR!V178-POR!X178</f>
        <v>5490</v>
      </c>
      <c r="E180" s="21">
        <f t="shared" si="6"/>
        <v>-940</v>
      </c>
      <c r="F180" s="25">
        <f t="shared" si="7"/>
        <v>0.53338171262699563</v>
      </c>
      <c r="G180" s="25">
        <f t="shared" si="8"/>
        <v>0.57242990654205606</v>
      </c>
    </row>
    <row r="181" spans="1:7" s="1" customFormat="1">
      <c r="A181" t="s">
        <v>181</v>
      </c>
      <c r="B181" s="23">
        <f>+POR!V179+POR!X179</f>
        <v>0</v>
      </c>
      <c r="C181" s="21">
        <f>+POR!U179-POR!V179</f>
        <v>40</v>
      </c>
      <c r="D181" s="21">
        <f>+POW!E179-POR!V179-POR!X179</f>
        <v>55</v>
      </c>
      <c r="E181" s="21">
        <f t="shared" si="6"/>
        <v>15</v>
      </c>
      <c r="F181" s="25" t="str">
        <f t="shared" si="7"/>
        <v xml:space="preserve"> </v>
      </c>
      <c r="G181" s="25" t="str">
        <f t="shared" si="8"/>
        <v xml:space="preserve"> </v>
      </c>
    </row>
    <row r="182" spans="1:7" s="1" customFormat="1">
      <c r="A182" t="s">
        <v>182</v>
      </c>
      <c r="B182" s="23">
        <f>+POR!V180+POR!X180</f>
        <v>695</v>
      </c>
      <c r="C182" s="21">
        <f>+POR!U180-POR!V180</f>
        <v>965</v>
      </c>
      <c r="D182" s="21">
        <f>+POW!E180-POR!V180-POR!X180</f>
        <v>885</v>
      </c>
      <c r="E182" s="21">
        <f t="shared" si="6"/>
        <v>-80</v>
      </c>
      <c r="F182" s="25">
        <f t="shared" si="7"/>
        <v>0.41867469879518071</v>
      </c>
      <c r="G182" s="25">
        <f t="shared" si="8"/>
        <v>0.439873417721519</v>
      </c>
    </row>
    <row r="183" spans="1:7" s="1" customFormat="1">
      <c r="A183" t="s">
        <v>183</v>
      </c>
      <c r="B183" s="23">
        <f>+POR!V181+POR!X181</f>
        <v>4025</v>
      </c>
      <c r="C183" s="21">
        <f>+POR!U181-POR!V181</f>
        <v>3535</v>
      </c>
      <c r="D183" s="21">
        <f>+POW!E181-POR!V181-POR!X181</f>
        <v>2940</v>
      </c>
      <c r="E183" s="21">
        <f t="shared" si="6"/>
        <v>-595</v>
      </c>
      <c r="F183" s="25">
        <f t="shared" si="7"/>
        <v>0.53240740740740744</v>
      </c>
      <c r="G183" s="25">
        <f t="shared" si="8"/>
        <v>0.57788944723618085</v>
      </c>
    </row>
    <row r="184" spans="1:7" s="1" customFormat="1">
      <c r="A184" t="s">
        <v>184</v>
      </c>
      <c r="B184" s="23">
        <f>+POR!V182+POR!X182</f>
        <v>2615</v>
      </c>
      <c r="C184" s="21">
        <f>+POR!U182-POR!V182</f>
        <v>1910</v>
      </c>
      <c r="D184" s="21">
        <f>+POW!E182-POR!V182-POR!X182</f>
        <v>1630</v>
      </c>
      <c r="E184" s="21">
        <f t="shared" si="6"/>
        <v>-280</v>
      </c>
      <c r="F184" s="25">
        <f t="shared" si="7"/>
        <v>0.57790055248618788</v>
      </c>
      <c r="G184" s="25">
        <f t="shared" si="8"/>
        <v>0.61601884570082455</v>
      </c>
    </row>
    <row r="185" spans="1:7" s="1" customFormat="1">
      <c r="A185" t="s">
        <v>185</v>
      </c>
      <c r="B185" s="23">
        <f>+POR!V183+POR!X183</f>
        <v>4335</v>
      </c>
      <c r="C185" s="21">
        <f>+POR!U183-POR!V183</f>
        <v>2005</v>
      </c>
      <c r="D185" s="21">
        <f>+POW!E183-POR!V183-POR!X183</f>
        <v>2510</v>
      </c>
      <c r="E185" s="21">
        <f t="shared" si="6"/>
        <v>505</v>
      </c>
      <c r="F185" s="25">
        <f t="shared" si="7"/>
        <v>0.68375394321766558</v>
      </c>
      <c r="G185" s="25">
        <f t="shared" si="8"/>
        <v>0.63330898466033603</v>
      </c>
    </row>
    <row r="186" spans="1:7" s="1" customFormat="1">
      <c r="A186" t="s">
        <v>186</v>
      </c>
      <c r="B186" s="23">
        <f>+POR!V184+POR!X184</f>
        <v>665</v>
      </c>
      <c r="C186" s="21">
        <f>+POR!U184-POR!V184</f>
        <v>270</v>
      </c>
      <c r="D186" s="21">
        <f>+POW!E184-POR!V184-POR!X184</f>
        <v>470</v>
      </c>
      <c r="E186" s="21">
        <f t="shared" si="6"/>
        <v>200</v>
      </c>
      <c r="F186" s="25">
        <f t="shared" si="7"/>
        <v>0.71122994652406413</v>
      </c>
      <c r="G186" s="25">
        <f t="shared" si="8"/>
        <v>0.58590308370044053</v>
      </c>
    </row>
    <row r="187" spans="1:7" s="1" customFormat="1">
      <c r="A187" t="s">
        <v>187</v>
      </c>
      <c r="B187" s="23">
        <f>+POR!V185+POR!X185</f>
        <v>560</v>
      </c>
      <c r="C187" s="21">
        <f>+POR!U185-POR!V185</f>
        <v>470</v>
      </c>
      <c r="D187" s="21">
        <f>+POW!E185-POR!V185-POR!X185</f>
        <v>350</v>
      </c>
      <c r="E187" s="21">
        <f t="shared" si="6"/>
        <v>-120</v>
      </c>
      <c r="F187" s="25">
        <f t="shared" si="7"/>
        <v>0.5436893203883495</v>
      </c>
      <c r="G187" s="25">
        <f t="shared" si="8"/>
        <v>0.61538461538461542</v>
      </c>
    </row>
    <row r="188" spans="1:7" s="1" customFormat="1">
      <c r="A188" t="s">
        <v>188</v>
      </c>
      <c r="B188" s="23">
        <f>+POR!V186+POR!X186</f>
        <v>85</v>
      </c>
      <c r="C188" s="21">
        <f>+POR!U186-POR!V186</f>
        <v>55</v>
      </c>
      <c r="D188" s="21">
        <f>+POW!E186-POR!V186-POR!X186</f>
        <v>20</v>
      </c>
      <c r="E188" s="21">
        <f t="shared" si="6"/>
        <v>-35</v>
      </c>
      <c r="F188" s="25" t="str">
        <f t="shared" si="7"/>
        <v xml:space="preserve"> </v>
      </c>
      <c r="G188" s="25" t="str">
        <f t="shared" si="8"/>
        <v xml:space="preserve"> </v>
      </c>
    </row>
    <row r="189" spans="1:7" s="1" customFormat="1">
      <c r="A189" t="s">
        <v>189</v>
      </c>
      <c r="B189" s="23">
        <f>+POR!V187+POR!X187</f>
        <v>675</v>
      </c>
      <c r="C189" s="21">
        <f>+POR!U187-POR!V187</f>
        <v>315</v>
      </c>
      <c r="D189" s="21">
        <f>+POW!E187-POR!V187-POR!X187</f>
        <v>755</v>
      </c>
      <c r="E189" s="21">
        <f t="shared" si="6"/>
        <v>440</v>
      </c>
      <c r="F189" s="25">
        <f t="shared" si="7"/>
        <v>0.68181818181818177</v>
      </c>
      <c r="G189" s="25">
        <f t="shared" si="8"/>
        <v>0.47202797202797203</v>
      </c>
    </row>
    <row r="190" spans="1:7" s="1" customFormat="1">
      <c r="A190" t="s">
        <v>190</v>
      </c>
      <c r="B190" s="23">
        <f>+POR!V188+POR!X188</f>
        <v>2355</v>
      </c>
      <c r="C190" s="21">
        <f>+POR!U188-POR!V188</f>
        <v>890</v>
      </c>
      <c r="D190" s="21">
        <f>+POW!E188-POR!V188-POR!X188</f>
        <v>920</v>
      </c>
      <c r="E190" s="21">
        <f t="shared" si="6"/>
        <v>30</v>
      </c>
      <c r="F190" s="25">
        <f t="shared" si="7"/>
        <v>0.72573189522342063</v>
      </c>
      <c r="G190" s="25">
        <f t="shared" si="8"/>
        <v>0.7190839694656489</v>
      </c>
    </row>
    <row r="191" spans="1:7" s="1" customFormat="1">
      <c r="A191" t="s">
        <v>191</v>
      </c>
      <c r="B191" s="23">
        <f>+POR!V189+POR!X189</f>
        <v>1475</v>
      </c>
      <c r="C191" s="21">
        <f>+POR!U189-POR!V189</f>
        <v>605</v>
      </c>
      <c r="D191" s="21">
        <f>+POW!E189-POR!V189-POR!X189</f>
        <v>540</v>
      </c>
      <c r="E191" s="21">
        <f t="shared" si="6"/>
        <v>-65</v>
      </c>
      <c r="F191" s="25">
        <f t="shared" si="7"/>
        <v>0.70913461538461542</v>
      </c>
      <c r="G191" s="25">
        <f t="shared" si="8"/>
        <v>0.73200992555831268</v>
      </c>
    </row>
    <row r="192" spans="1:7" s="1" customFormat="1">
      <c r="A192" t="s">
        <v>192</v>
      </c>
      <c r="B192" s="23">
        <f>+POR!V190+POR!X190</f>
        <v>1470</v>
      </c>
      <c r="C192" s="21">
        <f>+POR!U190-POR!V190</f>
        <v>600</v>
      </c>
      <c r="D192" s="21">
        <f>+POW!E190-POR!V190-POR!X190</f>
        <v>545</v>
      </c>
      <c r="E192" s="21">
        <f t="shared" si="6"/>
        <v>-55</v>
      </c>
      <c r="F192" s="25">
        <f t="shared" si="7"/>
        <v>0.71014492753623193</v>
      </c>
      <c r="G192" s="25">
        <f t="shared" si="8"/>
        <v>0.72952853598014888</v>
      </c>
    </row>
    <row r="193" spans="1:7" s="1" customFormat="1" ht="24.6" customHeight="1">
      <c r="A193" t="s">
        <v>193</v>
      </c>
      <c r="B193" s="23">
        <f>+POR!V191+POR!X191</f>
        <v>97150</v>
      </c>
      <c r="C193" s="21">
        <f>+POR!U191-POR!V191</f>
        <v>19455</v>
      </c>
      <c r="D193" s="21">
        <f>+POW!E191-POR!V191-POR!X191</f>
        <v>33005</v>
      </c>
      <c r="E193" s="21">
        <f t="shared" si="6"/>
        <v>13550</v>
      </c>
      <c r="F193" s="25">
        <f t="shared" si="7"/>
        <v>0.83315466746708977</v>
      </c>
      <c r="G193" s="25">
        <f t="shared" si="8"/>
        <v>0.74641773270331524</v>
      </c>
    </row>
    <row r="194" spans="1:7" s="1" customFormat="1">
      <c r="A194" t="s">
        <v>194</v>
      </c>
      <c r="B194" s="23">
        <f>+POR!V192+POR!X192</f>
        <v>4360</v>
      </c>
      <c r="C194" s="21">
        <f>+POR!U192-POR!V192</f>
        <v>2140</v>
      </c>
      <c r="D194" s="21">
        <f>+POW!E192-POR!V192-POR!X192</f>
        <v>3925</v>
      </c>
      <c r="E194" s="21">
        <f t="shared" si="6"/>
        <v>1785</v>
      </c>
      <c r="F194" s="25">
        <f t="shared" si="7"/>
        <v>0.67076923076923078</v>
      </c>
      <c r="G194" s="25">
        <f t="shared" si="8"/>
        <v>0.5262522631261316</v>
      </c>
    </row>
    <row r="195" spans="1:7" s="1" customFormat="1">
      <c r="A195" t="s">
        <v>195</v>
      </c>
      <c r="B195" s="23">
        <f>+POR!V193+POR!X193</f>
        <v>3670</v>
      </c>
      <c r="C195" s="21">
        <f>+POR!U193-POR!V193</f>
        <v>1810</v>
      </c>
      <c r="D195" s="21">
        <f>+POW!E193-POR!V193-POR!X193</f>
        <v>3355</v>
      </c>
      <c r="E195" s="21">
        <f t="shared" si="6"/>
        <v>1545</v>
      </c>
      <c r="F195" s="25">
        <f t="shared" si="7"/>
        <v>0.66970802919708028</v>
      </c>
      <c r="G195" s="25">
        <f t="shared" si="8"/>
        <v>0.52241992882562283</v>
      </c>
    </row>
    <row r="196" spans="1:7" s="1" customFormat="1">
      <c r="A196" t="s">
        <v>196</v>
      </c>
      <c r="B196" s="23">
        <f>+POR!V194+POR!X194</f>
        <v>110</v>
      </c>
      <c r="C196" s="21">
        <f>+POR!U194-POR!V194</f>
        <v>45</v>
      </c>
      <c r="D196" s="21">
        <f>+POW!E194-POR!V194-POR!X194</f>
        <v>125</v>
      </c>
      <c r="E196" s="21">
        <f t="shared" si="6"/>
        <v>80</v>
      </c>
      <c r="F196" s="25">
        <f t="shared" si="7"/>
        <v>0.70967741935483875</v>
      </c>
      <c r="G196" s="25">
        <f t="shared" si="8"/>
        <v>0.46808510638297873</v>
      </c>
    </row>
    <row r="197" spans="1:7" s="1" customFormat="1">
      <c r="A197" t="s">
        <v>197</v>
      </c>
      <c r="B197" s="23">
        <f>+POR!V195+POR!X195</f>
        <v>570</v>
      </c>
      <c r="C197" s="21">
        <f>+POR!U195-POR!V195</f>
        <v>290</v>
      </c>
      <c r="D197" s="21">
        <f>+POW!E195-POR!V195-POR!X195</f>
        <v>455</v>
      </c>
      <c r="E197" s="21">
        <f t="shared" si="6"/>
        <v>165</v>
      </c>
      <c r="F197" s="25">
        <f t="shared" si="7"/>
        <v>0.66279069767441856</v>
      </c>
      <c r="G197" s="25">
        <f t="shared" si="8"/>
        <v>0.55609756097560981</v>
      </c>
    </row>
    <row r="198" spans="1:7" s="1" customFormat="1">
      <c r="A198" t="s">
        <v>198</v>
      </c>
      <c r="B198" s="23">
        <f>+POR!V196+POR!X196</f>
        <v>4345</v>
      </c>
      <c r="C198" s="21">
        <f>+POR!U196-POR!V196</f>
        <v>930</v>
      </c>
      <c r="D198" s="21">
        <f>+POW!E196-POR!V196-POR!X196</f>
        <v>1850</v>
      </c>
      <c r="E198" s="21">
        <f t="shared" si="6"/>
        <v>920</v>
      </c>
      <c r="F198" s="25">
        <f t="shared" si="7"/>
        <v>0.82369668246445493</v>
      </c>
      <c r="G198" s="25">
        <f t="shared" si="8"/>
        <v>0.70137207425343018</v>
      </c>
    </row>
    <row r="199" spans="1:7" s="1" customFormat="1">
      <c r="A199" t="s">
        <v>199</v>
      </c>
      <c r="B199" s="23">
        <f>+POR!V197+POR!X197</f>
        <v>2245</v>
      </c>
      <c r="C199" s="21">
        <f>+POR!U197-POR!V197</f>
        <v>550</v>
      </c>
      <c r="D199" s="21">
        <f>+POW!E197-POR!V197-POR!X197</f>
        <v>1280</v>
      </c>
      <c r="E199" s="21">
        <f t="shared" ref="E199:E262" si="9">+D199-C199</f>
        <v>730</v>
      </c>
      <c r="F199" s="25">
        <f t="shared" ref="F199:F262" si="10">IF(B199&gt;=100,B199/(B199+C199)," ")</f>
        <v>0.80322003577817536</v>
      </c>
      <c r="G199" s="25">
        <f t="shared" ref="G199:G262" si="11">IF(B199&gt;=100,B199/(B199+D199)," ")</f>
        <v>0.63687943262411351</v>
      </c>
    </row>
    <row r="200" spans="1:7" s="1" customFormat="1">
      <c r="A200" t="s">
        <v>200</v>
      </c>
      <c r="B200" s="23">
        <f>+POR!V198+POR!X198</f>
        <v>2100</v>
      </c>
      <c r="C200" s="21">
        <f>+POR!U198-POR!V198</f>
        <v>380</v>
      </c>
      <c r="D200" s="21">
        <f>+POW!E198-POR!V198-POR!X198</f>
        <v>570</v>
      </c>
      <c r="E200" s="21">
        <f t="shared" si="9"/>
        <v>190</v>
      </c>
      <c r="F200" s="25">
        <f t="shared" si="10"/>
        <v>0.84677419354838712</v>
      </c>
      <c r="G200" s="25">
        <f t="shared" si="11"/>
        <v>0.7865168539325843</v>
      </c>
    </row>
    <row r="201" spans="1:7" s="1" customFormat="1">
      <c r="A201" t="s">
        <v>201</v>
      </c>
      <c r="B201" s="23">
        <f>+POR!V199+POR!X199</f>
        <v>3815</v>
      </c>
      <c r="C201" s="21">
        <f>+POR!U199-POR!V199</f>
        <v>1320</v>
      </c>
      <c r="D201" s="21">
        <f>+POW!E199-POR!V199-POR!X199</f>
        <v>1605</v>
      </c>
      <c r="E201" s="21">
        <f t="shared" si="9"/>
        <v>285</v>
      </c>
      <c r="F201" s="25">
        <f t="shared" si="10"/>
        <v>0.7429406037000974</v>
      </c>
      <c r="G201" s="25">
        <f t="shared" si="11"/>
        <v>0.70387453874538741</v>
      </c>
    </row>
    <row r="202" spans="1:7" s="1" customFormat="1">
      <c r="A202" t="s">
        <v>202</v>
      </c>
      <c r="B202" s="23">
        <f>+POR!V200+POR!X200</f>
        <v>3815</v>
      </c>
      <c r="C202" s="21">
        <f>+POR!U200-POR!V200</f>
        <v>1315</v>
      </c>
      <c r="D202" s="21">
        <f>+POW!E200-POR!V200-POR!X200</f>
        <v>1605</v>
      </c>
      <c r="E202" s="21">
        <f t="shared" si="9"/>
        <v>290</v>
      </c>
      <c r="F202" s="25">
        <f t="shared" si="10"/>
        <v>0.74366471734892792</v>
      </c>
      <c r="G202" s="25">
        <f t="shared" si="11"/>
        <v>0.70387453874538741</v>
      </c>
    </row>
    <row r="203" spans="1:7" s="1" customFormat="1">
      <c r="A203" t="s">
        <v>203</v>
      </c>
      <c r="B203" s="23">
        <f>+POR!V201+POR!X201</f>
        <v>4880</v>
      </c>
      <c r="C203" s="21">
        <f>+POR!U201-POR!V201</f>
        <v>915</v>
      </c>
      <c r="D203" s="21">
        <f>+POW!E201-POR!V201-POR!X201</f>
        <v>1610</v>
      </c>
      <c r="E203" s="21">
        <f t="shared" si="9"/>
        <v>695</v>
      </c>
      <c r="F203" s="25">
        <f t="shared" si="10"/>
        <v>0.84210526315789469</v>
      </c>
      <c r="G203" s="25">
        <f t="shared" si="11"/>
        <v>0.75192604006163333</v>
      </c>
    </row>
    <row r="204" spans="1:7" s="1" customFormat="1">
      <c r="A204" t="s">
        <v>204</v>
      </c>
      <c r="B204" s="23">
        <f>+POR!V202+POR!X202</f>
        <v>4465</v>
      </c>
      <c r="C204" s="21">
        <f>+POR!U202-POR!V202</f>
        <v>840</v>
      </c>
      <c r="D204" s="21">
        <f>+POW!E202-POR!V202-POR!X202</f>
        <v>1570</v>
      </c>
      <c r="E204" s="21">
        <f t="shared" si="9"/>
        <v>730</v>
      </c>
      <c r="F204" s="25">
        <f t="shared" si="10"/>
        <v>0.84165881244109331</v>
      </c>
      <c r="G204" s="25">
        <f t="shared" si="11"/>
        <v>0.73985086992543492</v>
      </c>
    </row>
    <row r="205" spans="1:7" s="1" customFormat="1">
      <c r="A205" t="s">
        <v>205</v>
      </c>
      <c r="B205" s="23">
        <f>+POR!V203+POR!X203</f>
        <v>400</v>
      </c>
      <c r="C205" s="21">
        <f>+POR!U203-POR!V203</f>
        <v>80</v>
      </c>
      <c r="D205" s="21">
        <f>+POW!E203-POR!V203-POR!X203</f>
        <v>50</v>
      </c>
      <c r="E205" s="21">
        <f t="shared" si="9"/>
        <v>-30</v>
      </c>
      <c r="F205" s="25">
        <f t="shared" si="10"/>
        <v>0.83333333333333337</v>
      </c>
      <c r="G205" s="25">
        <f t="shared" si="11"/>
        <v>0.88888888888888884</v>
      </c>
    </row>
    <row r="206" spans="1:7" s="1" customFormat="1">
      <c r="A206" t="s">
        <v>206</v>
      </c>
      <c r="B206" s="23">
        <f>+POR!V204+POR!X204</f>
        <v>23885</v>
      </c>
      <c r="C206" s="21">
        <f>+POR!U204-POR!V204</f>
        <v>3875</v>
      </c>
      <c r="D206" s="21">
        <f>+POW!E204-POR!V204-POR!X204</f>
        <v>5935</v>
      </c>
      <c r="E206" s="21">
        <f t="shared" si="9"/>
        <v>2060</v>
      </c>
      <c r="F206" s="25">
        <f t="shared" si="10"/>
        <v>0.86041066282420753</v>
      </c>
      <c r="G206" s="25">
        <f t="shared" si="11"/>
        <v>0.80097250167672707</v>
      </c>
    </row>
    <row r="207" spans="1:7" s="1" customFormat="1">
      <c r="A207" t="s">
        <v>207</v>
      </c>
      <c r="B207" s="23">
        <f>+POR!V205+POR!X205</f>
        <v>19170</v>
      </c>
      <c r="C207" s="21">
        <f>+POR!U205-POR!V205</f>
        <v>3370</v>
      </c>
      <c r="D207" s="21">
        <f>+POW!E205-POR!V205-POR!X205</f>
        <v>4485</v>
      </c>
      <c r="E207" s="21">
        <f t="shared" si="9"/>
        <v>1115</v>
      </c>
      <c r="F207" s="25">
        <f t="shared" si="10"/>
        <v>0.85048802129547474</v>
      </c>
      <c r="G207" s="25">
        <f t="shared" si="11"/>
        <v>0.81039949270767275</v>
      </c>
    </row>
    <row r="208" spans="1:7" s="1" customFormat="1">
      <c r="A208" t="s">
        <v>208</v>
      </c>
      <c r="B208" s="23">
        <f>+POR!V206+POR!X206</f>
        <v>2800</v>
      </c>
      <c r="C208" s="21">
        <f>+POR!U206-POR!V206</f>
        <v>305</v>
      </c>
      <c r="D208" s="21">
        <f>+POW!E206-POR!V206-POR!X206</f>
        <v>845</v>
      </c>
      <c r="E208" s="21">
        <f t="shared" si="9"/>
        <v>540</v>
      </c>
      <c r="F208" s="25">
        <f t="shared" si="10"/>
        <v>0.90177133655394526</v>
      </c>
      <c r="G208" s="25">
        <f t="shared" si="11"/>
        <v>0.76817558299039779</v>
      </c>
    </row>
    <row r="209" spans="1:7" s="1" customFormat="1">
      <c r="A209" t="s">
        <v>209</v>
      </c>
      <c r="B209" s="23">
        <f>+POR!V207+POR!X207</f>
        <v>1920</v>
      </c>
      <c r="C209" s="21">
        <f>+POR!U207-POR!V207</f>
        <v>200</v>
      </c>
      <c r="D209" s="21">
        <f>+POW!E207-POR!V207-POR!X207</f>
        <v>600</v>
      </c>
      <c r="E209" s="21">
        <f t="shared" si="9"/>
        <v>400</v>
      </c>
      <c r="F209" s="25">
        <f t="shared" si="10"/>
        <v>0.90566037735849059</v>
      </c>
      <c r="G209" s="25">
        <f t="shared" si="11"/>
        <v>0.76190476190476186</v>
      </c>
    </row>
    <row r="210" spans="1:7" s="1" customFormat="1">
      <c r="A210" t="s">
        <v>210</v>
      </c>
      <c r="B210" s="23">
        <f>+POR!V208+POR!X208</f>
        <v>9675</v>
      </c>
      <c r="C210" s="21">
        <f>+POR!U208-POR!V208</f>
        <v>1450</v>
      </c>
      <c r="D210" s="21">
        <f>+POW!E208-POR!V208-POR!X208</f>
        <v>3445</v>
      </c>
      <c r="E210" s="21">
        <f t="shared" si="9"/>
        <v>1995</v>
      </c>
      <c r="F210" s="25">
        <f t="shared" si="10"/>
        <v>0.86966292134831458</v>
      </c>
      <c r="G210" s="25">
        <f t="shared" si="11"/>
        <v>0.73742378048780488</v>
      </c>
    </row>
    <row r="211" spans="1:7" s="1" customFormat="1">
      <c r="A211" t="s">
        <v>211</v>
      </c>
      <c r="B211" s="23">
        <f>+POR!V209+POR!X209</f>
        <v>9680</v>
      </c>
      <c r="C211" s="21">
        <f>+POR!U209-POR!V209</f>
        <v>1450</v>
      </c>
      <c r="D211" s="21">
        <f>+POW!E209-POR!V209-POR!X209</f>
        <v>3435</v>
      </c>
      <c r="E211" s="21">
        <f t="shared" si="9"/>
        <v>1985</v>
      </c>
      <c r="F211" s="25">
        <f t="shared" si="10"/>
        <v>0.86972147349505835</v>
      </c>
      <c r="G211" s="25">
        <f t="shared" si="11"/>
        <v>0.73808616088448342</v>
      </c>
    </row>
    <row r="212" spans="1:7" s="1" customFormat="1">
      <c r="A212" t="s">
        <v>212</v>
      </c>
      <c r="B212" s="23">
        <f>+POR!V210+POR!X210</f>
        <v>925</v>
      </c>
      <c r="C212" s="21">
        <f>+POR!U210-POR!V210</f>
        <v>420</v>
      </c>
      <c r="D212" s="21">
        <f>+POW!E210-POR!V210-POR!X210</f>
        <v>390</v>
      </c>
      <c r="E212" s="21">
        <f t="shared" si="9"/>
        <v>-30</v>
      </c>
      <c r="F212" s="25">
        <f t="shared" si="10"/>
        <v>0.68773234200743494</v>
      </c>
      <c r="G212" s="25">
        <f t="shared" si="11"/>
        <v>0.70342205323193918</v>
      </c>
    </row>
    <row r="213" spans="1:7" s="1" customFormat="1">
      <c r="A213" t="s">
        <v>213</v>
      </c>
      <c r="B213" s="23">
        <f>+POR!V211+POR!X211</f>
        <v>925</v>
      </c>
      <c r="C213" s="21">
        <f>+POR!U211-POR!V211</f>
        <v>415</v>
      </c>
      <c r="D213" s="21">
        <f>+POW!E211-POR!V211-POR!X211</f>
        <v>390</v>
      </c>
      <c r="E213" s="21">
        <f t="shared" si="9"/>
        <v>-25</v>
      </c>
      <c r="F213" s="25">
        <f t="shared" si="10"/>
        <v>0.69029850746268662</v>
      </c>
      <c r="G213" s="25">
        <f t="shared" si="11"/>
        <v>0.70342205323193918</v>
      </c>
    </row>
    <row r="214" spans="1:7" s="1" customFormat="1">
      <c r="A214" t="s">
        <v>214</v>
      </c>
      <c r="B214" s="23">
        <f>+POR!V212+POR!X212</f>
        <v>16570</v>
      </c>
      <c r="C214" s="21">
        <f>+POR!U212-POR!V212</f>
        <v>2410</v>
      </c>
      <c r="D214" s="21">
        <f>+POW!E212-POR!V212-POR!X212</f>
        <v>5725</v>
      </c>
      <c r="E214" s="21">
        <f t="shared" si="9"/>
        <v>3315</v>
      </c>
      <c r="F214" s="25">
        <f t="shared" si="10"/>
        <v>0.87302423603793466</v>
      </c>
      <c r="G214" s="25">
        <f t="shared" si="11"/>
        <v>0.74321596770576359</v>
      </c>
    </row>
    <row r="215" spans="1:7" s="1" customFormat="1">
      <c r="A215" t="s">
        <v>215</v>
      </c>
      <c r="B215" s="23">
        <f>+POR!V213+POR!X213</f>
        <v>12805</v>
      </c>
      <c r="C215" s="21">
        <f>+POR!U213-POR!V213</f>
        <v>1865</v>
      </c>
      <c r="D215" s="21">
        <f>+POW!E213-POR!V213-POR!X213</f>
        <v>4260</v>
      </c>
      <c r="E215" s="21">
        <f t="shared" si="9"/>
        <v>2395</v>
      </c>
      <c r="F215" s="25">
        <f t="shared" si="10"/>
        <v>0.8728698023176551</v>
      </c>
      <c r="G215" s="25">
        <f t="shared" si="11"/>
        <v>0.75036624670377972</v>
      </c>
    </row>
    <row r="216" spans="1:7" s="1" customFormat="1">
      <c r="A216" t="s">
        <v>216</v>
      </c>
      <c r="B216" s="23">
        <f>+POR!V214+POR!X214</f>
        <v>2080</v>
      </c>
      <c r="C216" s="21">
        <f>+POR!U214-POR!V214</f>
        <v>300</v>
      </c>
      <c r="D216" s="21">
        <f>+POW!E214-POR!V214-POR!X214</f>
        <v>655</v>
      </c>
      <c r="E216" s="21">
        <f t="shared" si="9"/>
        <v>355</v>
      </c>
      <c r="F216" s="25">
        <f t="shared" si="10"/>
        <v>0.87394957983193278</v>
      </c>
      <c r="G216" s="25">
        <f t="shared" si="11"/>
        <v>0.76051188299817185</v>
      </c>
    </row>
    <row r="217" spans="1:7" s="1" customFormat="1">
      <c r="A217" t="s">
        <v>217</v>
      </c>
      <c r="B217" s="23">
        <f>+POR!V215+POR!X215</f>
        <v>1685</v>
      </c>
      <c r="C217" s="21">
        <f>+POR!U215-POR!V215</f>
        <v>240</v>
      </c>
      <c r="D217" s="21">
        <f>+POW!E215-POR!V215-POR!X215</f>
        <v>810</v>
      </c>
      <c r="E217" s="21">
        <f t="shared" si="9"/>
        <v>570</v>
      </c>
      <c r="F217" s="25">
        <f t="shared" si="10"/>
        <v>0.87532467532467528</v>
      </c>
      <c r="G217" s="25">
        <f t="shared" si="11"/>
        <v>0.67535070140280562</v>
      </c>
    </row>
    <row r="218" spans="1:7" s="1" customFormat="1">
      <c r="A218" t="s">
        <v>218</v>
      </c>
      <c r="B218" s="23">
        <f>+POR!V216+POR!X216</f>
        <v>5200</v>
      </c>
      <c r="C218" s="21">
        <f>+POR!U216-POR!V216</f>
        <v>1040</v>
      </c>
      <c r="D218" s="21">
        <f>+POW!E216-POR!V216-POR!X216</f>
        <v>1160</v>
      </c>
      <c r="E218" s="21">
        <f t="shared" si="9"/>
        <v>120</v>
      </c>
      <c r="F218" s="25">
        <f t="shared" si="10"/>
        <v>0.83333333333333337</v>
      </c>
      <c r="G218" s="25">
        <f t="shared" si="11"/>
        <v>0.8176100628930818</v>
      </c>
    </row>
    <row r="219" spans="1:7" s="1" customFormat="1">
      <c r="A219" t="s">
        <v>219</v>
      </c>
      <c r="B219" s="23">
        <f>+POR!V217+POR!X217</f>
        <v>3265</v>
      </c>
      <c r="C219" s="21">
        <f>+POR!U217-POR!V217</f>
        <v>835</v>
      </c>
      <c r="D219" s="21">
        <f>+POW!E217-POR!V217-POR!X217</f>
        <v>805</v>
      </c>
      <c r="E219" s="21">
        <f t="shared" si="9"/>
        <v>-30</v>
      </c>
      <c r="F219" s="25">
        <f t="shared" si="10"/>
        <v>0.79634146341463419</v>
      </c>
      <c r="G219" s="25">
        <f t="shared" si="11"/>
        <v>0.80221130221130221</v>
      </c>
    </row>
    <row r="220" spans="1:7" s="1" customFormat="1">
      <c r="A220" t="s">
        <v>220</v>
      </c>
      <c r="B220" s="23">
        <f>+POR!V218+POR!X218</f>
        <v>1935</v>
      </c>
      <c r="C220" s="21">
        <f>+POR!U218-POR!V218</f>
        <v>210</v>
      </c>
      <c r="D220" s="21">
        <f>+POW!E218-POR!V218-POR!X218</f>
        <v>355</v>
      </c>
      <c r="E220" s="21">
        <f t="shared" si="9"/>
        <v>145</v>
      </c>
      <c r="F220" s="25">
        <f t="shared" si="10"/>
        <v>0.90209790209790208</v>
      </c>
      <c r="G220" s="25">
        <f t="shared" si="11"/>
        <v>0.84497816593886466</v>
      </c>
    </row>
    <row r="221" spans="1:7" s="1" customFormat="1">
      <c r="A221" t="s">
        <v>221</v>
      </c>
      <c r="B221" s="23">
        <f>+POR!V219+POR!X219</f>
        <v>14830</v>
      </c>
      <c r="C221" s="21">
        <f>+POR!U219-POR!V219</f>
        <v>2825</v>
      </c>
      <c r="D221" s="21">
        <f>+POW!E219-POR!V219-POR!X219</f>
        <v>4965</v>
      </c>
      <c r="E221" s="21">
        <f t="shared" si="9"/>
        <v>2140</v>
      </c>
      <c r="F221" s="25">
        <f t="shared" si="10"/>
        <v>0.83998867176437275</v>
      </c>
      <c r="G221" s="25">
        <f t="shared" si="11"/>
        <v>0.74917908562768376</v>
      </c>
    </row>
    <row r="222" spans="1:7" s="1" customFormat="1">
      <c r="A222" t="s">
        <v>222</v>
      </c>
      <c r="B222" s="23">
        <f>+POR!V220+POR!X220</f>
        <v>8430</v>
      </c>
      <c r="C222" s="21">
        <f>+POR!U220-POR!V220</f>
        <v>1835</v>
      </c>
      <c r="D222" s="21">
        <f>+POW!E220-POR!V220-POR!X220</f>
        <v>2775</v>
      </c>
      <c r="E222" s="21">
        <f t="shared" si="9"/>
        <v>940</v>
      </c>
      <c r="F222" s="25">
        <f t="shared" si="10"/>
        <v>0.82123721383341453</v>
      </c>
      <c r="G222" s="25">
        <f t="shared" si="11"/>
        <v>0.75234270414993309</v>
      </c>
    </row>
    <row r="223" spans="1:7" s="1" customFormat="1">
      <c r="A223" t="s">
        <v>223</v>
      </c>
      <c r="B223" s="23">
        <f>+POR!V221+POR!X221</f>
        <v>6400</v>
      </c>
      <c r="C223" s="21">
        <f>+POR!U221-POR!V221</f>
        <v>985</v>
      </c>
      <c r="D223" s="21">
        <f>+POW!E221-POR!V221-POR!X221</f>
        <v>2185</v>
      </c>
      <c r="E223" s="21">
        <f t="shared" si="9"/>
        <v>1200</v>
      </c>
      <c r="F223" s="25">
        <f t="shared" si="10"/>
        <v>0.86662153012863918</v>
      </c>
      <c r="G223" s="25">
        <f t="shared" si="11"/>
        <v>0.74548631333721604</v>
      </c>
    </row>
    <row r="224" spans="1:7" s="1" customFormat="1">
      <c r="A224" t="s">
        <v>224</v>
      </c>
      <c r="B224" s="23">
        <f>+POR!V222+POR!X222</f>
        <v>5985</v>
      </c>
      <c r="C224" s="21">
        <f>+POR!U222-POR!V222</f>
        <v>1470</v>
      </c>
      <c r="D224" s="21">
        <f>+POW!E222-POR!V222-POR!X222</f>
        <v>1660</v>
      </c>
      <c r="E224" s="21">
        <f t="shared" si="9"/>
        <v>190</v>
      </c>
      <c r="F224" s="25">
        <f t="shared" si="10"/>
        <v>0.80281690140845074</v>
      </c>
      <c r="G224" s="25">
        <f t="shared" si="11"/>
        <v>0.78286461739699154</v>
      </c>
    </row>
    <row r="225" spans="1:7" s="1" customFormat="1">
      <c r="A225" t="s">
        <v>225</v>
      </c>
      <c r="B225" s="23">
        <f>+POR!V223+POR!X223</f>
        <v>735</v>
      </c>
      <c r="C225" s="21">
        <f>+POR!U223-POR!V223</f>
        <v>60</v>
      </c>
      <c r="D225" s="21">
        <f>+POW!E223-POR!V223-POR!X223</f>
        <v>255</v>
      </c>
      <c r="E225" s="21">
        <f t="shared" si="9"/>
        <v>195</v>
      </c>
      <c r="F225" s="25">
        <f t="shared" si="10"/>
        <v>0.92452830188679247</v>
      </c>
      <c r="G225" s="25">
        <f t="shared" si="11"/>
        <v>0.74242424242424243</v>
      </c>
    </row>
    <row r="226" spans="1:7" s="1" customFormat="1">
      <c r="A226" t="s">
        <v>226</v>
      </c>
      <c r="B226" s="23">
        <f>+POR!V224+POR!X224</f>
        <v>1835</v>
      </c>
      <c r="C226" s="21">
        <f>+POR!U224-POR!V224</f>
        <v>720</v>
      </c>
      <c r="D226" s="21">
        <f>+POW!E224-POR!V224-POR!X224</f>
        <v>770</v>
      </c>
      <c r="E226" s="21">
        <f t="shared" si="9"/>
        <v>50</v>
      </c>
      <c r="F226" s="25">
        <f t="shared" si="10"/>
        <v>0.71819960861056753</v>
      </c>
      <c r="G226" s="25">
        <f t="shared" si="11"/>
        <v>0.70441458733205375</v>
      </c>
    </row>
    <row r="227" spans="1:7" s="1" customFormat="1">
      <c r="A227" t="s">
        <v>227</v>
      </c>
      <c r="B227" s="23">
        <f>+POR!V225+POR!X225</f>
        <v>1455</v>
      </c>
      <c r="C227" s="21">
        <f>+POR!U225-POR!V225</f>
        <v>175</v>
      </c>
      <c r="D227" s="21">
        <f>+POW!E225-POR!V225-POR!X225</f>
        <v>165</v>
      </c>
      <c r="E227" s="21">
        <f t="shared" si="9"/>
        <v>-10</v>
      </c>
      <c r="F227" s="25">
        <f t="shared" si="10"/>
        <v>0.8926380368098159</v>
      </c>
      <c r="G227" s="25">
        <f t="shared" si="11"/>
        <v>0.89814814814814814</v>
      </c>
    </row>
    <row r="228" spans="1:7" s="1" customFormat="1">
      <c r="A228" t="s">
        <v>228</v>
      </c>
      <c r="B228" s="23">
        <f>+POR!V226+POR!X226</f>
        <v>1940</v>
      </c>
      <c r="C228" s="21">
        <f>+POR!U226-POR!V226</f>
        <v>525</v>
      </c>
      <c r="D228" s="21">
        <f>+POW!E226-POR!V226-POR!X226</f>
        <v>490</v>
      </c>
      <c r="E228" s="21">
        <f t="shared" si="9"/>
        <v>-35</v>
      </c>
      <c r="F228" s="25">
        <f t="shared" si="10"/>
        <v>0.78701825557809335</v>
      </c>
      <c r="G228" s="25">
        <f t="shared" si="11"/>
        <v>0.79835390946502061</v>
      </c>
    </row>
    <row r="229" spans="1:7" s="1" customFormat="1">
      <c r="A229" t="s">
        <v>229</v>
      </c>
      <c r="B229" s="23">
        <f>+POR!V227+POR!X227</f>
        <v>2685</v>
      </c>
      <c r="C229" s="21">
        <f>+POR!U227-POR!V227</f>
        <v>645</v>
      </c>
      <c r="D229" s="21">
        <f>+POW!E227-POR!V227-POR!X227</f>
        <v>745</v>
      </c>
      <c r="E229" s="21">
        <f t="shared" si="9"/>
        <v>100</v>
      </c>
      <c r="F229" s="25">
        <f t="shared" si="10"/>
        <v>0.80630630630630629</v>
      </c>
      <c r="G229" s="25">
        <f t="shared" si="11"/>
        <v>0.78279883381924198</v>
      </c>
    </row>
    <row r="230" spans="1:7" s="1" customFormat="1">
      <c r="A230" t="s">
        <v>230</v>
      </c>
      <c r="B230" s="23">
        <f>+POR!V228+POR!X228</f>
        <v>1030</v>
      </c>
      <c r="C230" s="21">
        <f>+POR!U228-POR!V228</f>
        <v>175</v>
      </c>
      <c r="D230" s="21">
        <f>+POW!E228-POR!V228-POR!X228</f>
        <v>265</v>
      </c>
      <c r="E230" s="21">
        <f t="shared" si="9"/>
        <v>90</v>
      </c>
      <c r="F230" s="25">
        <f t="shared" si="10"/>
        <v>0.85477178423236511</v>
      </c>
      <c r="G230" s="25">
        <f t="shared" si="11"/>
        <v>0.79536679536679533</v>
      </c>
    </row>
    <row r="231" spans="1:7" s="1" customFormat="1">
      <c r="A231" t="s">
        <v>231</v>
      </c>
      <c r="B231" s="23">
        <f>+POR!V229+POR!X229</f>
        <v>100</v>
      </c>
      <c r="C231" s="21">
        <f>+POR!U229-POR!V229</f>
        <v>35</v>
      </c>
      <c r="D231" s="21">
        <f>+POW!E229-POR!V229-POR!X229</f>
        <v>70</v>
      </c>
      <c r="E231" s="21">
        <f t="shared" si="9"/>
        <v>35</v>
      </c>
      <c r="F231" s="25">
        <f t="shared" si="10"/>
        <v>0.7407407407407407</v>
      </c>
      <c r="G231" s="25">
        <f t="shared" si="11"/>
        <v>0.58823529411764708</v>
      </c>
    </row>
    <row r="232" spans="1:7" s="1" customFormat="1">
      <c r="A232" t="s">
        <v>232</v>
      </c>
      <c r="B232" s="23">
        <f>+POR!V230+POR!X230</f>
        <v>1555</v>
      </c>
      <c r="C232" s="21">
        <f>+POR!U230-POR!V230</f>
        <v>440</v>
      </c>
      <c r="D232" s="21">
        <f>+POW!E230-POR!V230-POR!X230</f>
        <v>410</v>
      </c>
      <c r="E232" s="21">
        <f t="shared" si="9"/>
        <v>-30</v>
      </c>
      <c r="F232" s="25">
        <f t="shared" si="10"/>
        <v>0.77944862155388472</v>
      </c>
      <c r="G232" s="25">
        <f t="shared" si="11"/>
        <v>0.79134860050890588</v>
      </c>
    </row>
    <row r="233" spans="1:7" s="1" customFormat="1" ht="24.6" customHeight="1">
      <c r="A233" t="s">
        <v>233</v>
      </c>
      <c r="B233" s="23">
        <f>+POR!V231+POR!X231</f>
        <v>21835</v>
      </c>
      <c r="C233" s="21">
        <f>+POR!U231-POR!V231</f>
        <v>13490</v>
      </c>
      <c r="D233" s="21">
        <f>+POW!E231-POR!V231-POR!X231</f>
        <v>18480</v>
      </c>
      <c r="E233" s="21">
        <f t="shared" si="9"/>
        <v>4990</v>
      </c>
      <c r="F233" s="25">
        <f t="shared" si="10"/>
        <v>0.61811748053786275</v>
      </c>
      <c r="G233" s="25">
        <f t="shared" si="11"/>
        <v>0.54160982264665758</v>
      </c>
    </row>
    <row r="234" spans="1:7" s="1" customFormat="1">
      <c r="A234" t="s">
        <v>234</v>
      </c>
      <c r="B234" s="23">
        <f>+POR!V232+POR!X232</f>
        <v>1050</v>
      </c>
      <c r="C234" s="21">
        <f>+POR!U232-POR!V232</f>
        <v>2495</v>
      </c>
      <c r="D234" s="21">
        <f>+POW!E232-POR!V232-POR!X232</f>
        <v>935</v>
      </c>
      <c r="E234" s="21">
        <f t="shared" si="9"/>
        <v>-1560</v>
      </c>
      <c r="F234" s="25">
        <f t="shared" si="10"/>
        <v>0.29619181946403383</v>
      </c>
      <c r="G234" s="25">
        <f t="shared" si="11"/>
        <v>0.52896725440806047</v>
      </c>
    </row>
    <row r="235" spans="1:7" s="1" customFormat="1">
      <c r="A235" t="s">
        <v>235</v>
      </c>
      <c r="B235" s="23">
        <f>+POR!V233+POR!X233</f>
        <v>965</v>
      </c>
      <c r="C235" s="21">
        <f>+POR!U233-POR!V233</f>
        <v>2385</v>
      </c>
      <c r="D235" s="21">
        <f>+POW!E233-POR!V233-POR!X233</f>
        <v>790</v>
      </c>
      <c r="E235" s="21">
        <f t="shared" si="9"/>
        <v>-1595</v>
      </c>
      <c r="F235" s="25">
        <f t="shared" si="10"/>
        <v>0.28805970149253729</v>
      </c>
      <c r="G235" s="25">
        <f t="shared" si="11"/>
        <v>0.54985754985754987</v>
      </c>
    </row>
    <row r="236" spans="1:7" s="1" customFormat="1">
      <c r="A236" t="s">
        <v>236</v>
      </c>
      <c r="B236" s="23">
        <f>+POR!V234+POR!X234</f>
        <v>85</v>
      </c>
      <c r="C236" s="21">
        <f>+POR!U234-POR!V234</f>
        <v>110</v>
      </c>
      <c r="D236" s="21">
        <f>+POW!E234-POR!V234-POR!X234</f>
        <v>150</v>
      </c>
      <c r="E236" s="21">
        <f t="shared" si="9"/>
        <v>40</v>
      </c>
      <c r="F236" s="25" t="str">
        <f t="shared" si="10"/>
        <v xml:space="preserve"> </v>
      </c>
      <c r="G236" s="25" t="str">
        <f t="shared" si="11"/>
        <v xml:space="preserve"> </v>
      </c>
    </row>
    <row r="237" spans="1:7" s="1" customFormat="1">
      <c r="A237" t="s">
        <v>237</v>
      </c>
      <c r="B237" s="23">
        <f>+POR!V235+POR!X235</f>
        <v>530</v>
      </c>
      <c r="C237" s="21">
        <f>+POR!U235-POR!V235</f>
        <v>405</v>
      </c>
      <c r="D237" s="21">
        <f>+POW!E235-POR!V235-POR!X235</f>
        <v>1060</v>
      </c>
      <c r="E237" s="21">
        <f t="shared" si="9"/>
        <v>655</v>
      </c>
      <c r="F237" s="25">
        <f t="shared" si="10"/>
        <v>0.5668449197860963</v>
      </c>
      <c r="G237" s="25">
        <f t="shared" si="11"/>
        <v>0.33333333333333331</v>
      </c>
    </row>
    <row r="238" spans="1:7" s="1" customFormat="1">
      <c r="A238" t="s">
        <v>238</v>
      </c>
      <c r="B238" s="23">
        <f>+POR!V236+POR!X236</f>
        <v>525</v>
      </c>
      <c r="C238" s="21">
        <f>+POR!U236-POR!V236</f>
        <v>410</v>
      </c>
      <c r="D238" s="21">
        <f>+POW!E236-POR!V236-POR!X236</f>
        <v>1070</v>
      </c>
      <c r="E238" s="21">
        <f t="shared" si="9"/>
        <v>660</v>
      </c>
      <c r="F238" s="25">
        <f t="shared" si="10"/>
        <v>0.56149732620320858</v>
      </c>
      <c r="G238" s="25">
        <f t="shared" si="11"/>
        <v>0.32915360501567398</v>
      </c>
    </row>
    <row r="239" spans="1:7" s="1" customFormat="1">
      <c r="A239" t="s">
        <v>239</v>
      </c>
      <c r="B239" s="23">
        <f>+POR!V237+POR!X237</f>
        <v>25</v>
      </c>
      <c r="C239" s="21">
        <f>+POR!U237-POR!V237</f>
        <v>20</v>
      </c>
      <c r="D239" s="21">
        <f>+POW!E237-POR!V237-POR!X237</f>
        <v>115</v>
      </c>
      <c r="E239" s="21">
        <f t="shared" si="9"/>
        <v>95</v>
      </c>
      <c r="F239" s="25" t="str">
        <f t="shared" si="10"/>
        <v xml:space="preserve"> </v>
      </c>
      <c r="G239" s="25" t="str">
        <f t="shared" si="11"/>
        <v xml:space="preserve"> </v>
      </c>
    </row>
    <row r="240" spans="1:7" s="1" customFormat="1">
      <c r="A240" t="s">
        <v>240</v>
      </c>
      <c r="B240" s="23">
        <f>+POR!V238+POR!X238</f>
        <v>25</v>
      </c>
      <c r="C240" s="21">
        <f>+POR!U238-POR!V238</f>
        <v>20</v>
      </c>
      <c r="D240" s="21">
        <f>+POW!E238-POR!V238-POR!X238</f>
        <v>90</v>
      </c>
      <c r="E240" s="21">
        <f t="shared" si="9"/>
        <v>70</v>
      </c>
      <c r="F240" s="25" t="str">
        <f t="shared" si="10"/>
        <v xml:space="preserve"> </v>
      </c>
      <c r="G240" s="25" t="str">
        <f t="shared" si="11"/>
        <v xml:space="preserve"> </v>
      </c>
    </row>
    <row r="241" spans="1:7" s="1" customFormat="1">
      <c r="A241" t="s">
        <v>241</v>
      </c>
      <c r="B241" s="23">
        <f>+POR!V239+POR!X239</f>
        <v>0</v>
      </c>
      <c r="C241" s="21">
        <f>+POR!U239-POR!V239</f>
        <v>0</v>
      </c>
      <c r="D241" s="21">
        <f>+POW!E239-POR!V239-POR!X239</f>
        <v>0</v>
      </c>
      <c r="E241" s="21">
        <f t="shared" si="9"/>
        <v>0</v>
      </c>
      <c r="F241" s="25" t="str">
        <f t="shared" si="10"/>
        <v xml:space="preserve"> </v>
      </c>
      <c r="G241" s="25" t="str">
        <f t="shared" si="11"/>
        <v xml:space="preserve"> </v>
      </c>
    </row>
    <row r="242" spans="1:7" s="1" customFormat="1">
      <c r="A242" t="s">
        <v>242</v>
      </c>
      <c r="B242" s="23">
        <f>+POR!V240+POR!X240</f>
        <v>2745</v>
      </c>
      <c r="C242" s="21">
        <f>+POR!U240-POR!V240</f>
        <v>1950</v>
      </c>
      <c r="D242" s="21">
        <f>+POW!E240-POR!V240-POR!X240</f>
        <v>2560</v>
      </c>
      <c r="E242" s="21">
        <f t="shared" si="9"/>
        <v>610</v>
      </c>
      <c r="F242" s="25">
        <f t="shared" si="10"/>
        <v>0.5846645367412141</v>
      </c>
      <c r="G242" s="25">
        <f t="shared" si="11"/>
        <v>0.51743638077285581</v>
      </c>
    </row>
    <row r="243" spans="1:7" s="1" customFormat="1">
      <c r="A243" t="s">
        <v>243</v>
      </c>
      <c r="B243" s="23">
        <f>+POR!V241+POR!X241</f>
        <v>1955</v>
      </c>
      <c r="C243" s="21">
        <f>+POR!U241-POR!V241</f>
        <v>1495</v>
      </c>
      <c r="D243" s="21">
        <f>+POW!E241-POR!V241-POR!X241</f>
        <v>1975</v>
      </c>
      <c r="E243" s="21">
        <f t="shared" si="9"/>
        <v>480</v>
      </c>
      <c r="F243" s="25">
        <f t="shared" si="10"/>
        <v>0.56666666666666665</v>
      </c>
      <c r="G243" s="25">
        <f t="shared" si="11"/>
        <v>0.49745547073791346</v>
      </c>
    </row>
    <row r="244" spans="1:7" s="1" customFormat="1">
      <c r="A244" t="s">
        <v>244</v>
      </c>
      <c r="B244" s="23">
        <f>+POR!V242+POR!X242</f>
        <v>790</v>
      </c>
      <c r="C244" s="21">
        <f>+POR!U242-POR!V242</f>
        <v>455</v>
      </c>
      <c r="D244" s="21">
        <f>+POW!E242-POR!V242-POR!X242</f>
        <v>590</v>
      </c>
      <c r="E244" s="21">
        <f t="shared" si="9"/>
        <v>135</v>
      </c>
      <c r="F244" s="25">
        <f t="shared" si="10"/>
        <v>0.63453815261044177</v>
      </c>
      <c r="G244" s="25">
        <f t="shared" si="11"/>
        <v>0.57246376811594202</v>
      </c>
    </row>
    <row r="245" spans="1:7" s="1" customFormat="1">
      <c r="A245" t="s">
        <v>245</v>
      </c>
      <c r="B245" s="23">
        <f>+POR!V243+POR!X243</f>
        <v>7775</v>
      </c>
      <c r="C245" s="21">
        <f>+POR!U243-POR!V243</f>
        <v>805</v>
      </c>
      <c r="D245" s="21">
        <f>+POW!E243-POR!V243-POR!X243</f>
        <v>7415</v>
      </c>
      <c r="E245" s="21">
        <f t="shared" si="9"/>
        <v>6610</v>
      </c>
      <c r="F245" s="25">
        <f t="shared" si="10"/>
        <v>0.90617715617715622</v>
      </c>
      <c r="G245" s="25">
        <f t="shared" si="11"/>
        <v>0.51184990125082286</v>
      </c>
    </row>
    <row r="246" spans="1:7" s="1" customFormat="1">
      <c r="A246" t="s">
        <v>246</v>
      </c>
      <c r="B246" s="23">
        <f>+POR!V244+POR!X244</f>
        <v>5505</v>
      </c>
      <c r="C246" s="21">
        <f>+POR!U244-POR!V244</f>
        <v>210</v>
      </c>
      <c r="D246" s="21">
        <f>+POW!E244-POR!V244-POR!X244</f>
        <v>6425</v>
      </c>
      <c r="E246" s="21">
        <f t="shared" si="9"/>
        <v>6215</v>
      </c>
      <c r="F246" s="25">
        <f t="shared" si="10"/>
        <v>0.96325459317585305</v>
      </c>
      <c r="G246" s="25">
        <f t="shared" si="11"/>
        <v>0.46144174350377198</v>
      </c>
    </row>
    <row r="247" spans="1:7" s="1" customFormat="1">
      <c r="A247" t="s">
        <v>247</v>
      </c>
      <c r="B247" s="23">
        <f>+POR!V245+POR!X245</f>
        <v>55</v>
      </c>
      <c r="C247" s="21">
        <f>+POR!U245-POR!V245</f>
        <v>40</v>
      </c>
      <c r="D247" s="21">
        <f>+POW!E245-POR!V245-POR!X245</f>
        <v>55</v>
      </c>
      <c r="E247" s="21">
        <f t="shared" si="9"/>
        <v>15</v>
      </c>
      <c r="F247" s="25" t="str">
        <f t="shared" si="10"/>
        <v xml:space="preserve"> </v>
      </c>
      <c r="G247" s="25" t="str">
        <f t="shared" si="11"/>
        <v xml:space="preserve"> </v>
      </c>
    </row>
    <row r="248" spans="1:7" s="1" customFormat="1">
      <c r="A248" t="s">
        <v>248</v>
      </c>
      <c r="B248" s="23">
        <f>+POR!V246+POR!X246</f>
        <v>1255</v>
      </c>
      <c r="C248" s="21">
        <f>+POR!U246-POR!V246</f>
        <v>135</v>
      </c>
      <c r="D248" s="21">
        <f>+POW!E246-POR!V246-POR!X246</f>
        <v>620</v>
      </c>
      <c r="E248" s="21">
        <f t="shared" si="9"/>
        <v>485</v>
      </c>
      <c r="F248" s="25">
        <f t="shared" si="10"/>
        <v>0.90287769784172667</v>
      </c>
      <c r="G248" s="25">
        <f t="shared" si="11"/>
        <v>0.66933333333333334</v>
      </c>
    </row>
    <row r="249" spans="1:7" s="1" customFormat="1">
      <c r="A249" t="s">
        <v>249</v>
      </c>
      <c r="B249" s="23">
        <f>+POR!V247+POR!X247</f>
        <v>710</v>
      </c>
      <c r="C249" s="21">
        <f>+POR!U247-POR!V247</f>
        <v>295</v>
      </c>
      <c r="D249" s="21">
        <f>+POW!E247-POR!V247-POR!X247</f>
        <v>170</v>
      </c>
      <c r="E249" s="21">
        <f t="shared" si="9"/>
        <v>-125</v>
      </c>
      <c r="F249" s="25">
        <f t="shared" si="10"/>
        <v>0.70646766169154229</v>
      </c>
      <c r="G249" s="25">
        <f t="shared" si="11"/>
        <v>0.80681818181818177</v>
      </c>
    </row>
    <row r="250" spans="1:7" s="1" customFormat="1">
      <c r="A250" t="s">
        <v>250</v>
      </c>
      <c r="B250" s="23">
        <f>+POR!V248+POR!X248</f>
        <v>150</v>
      </c>
      <c r="C250" s="21">
        <f>+POR!U248-POR!V248</f>
        <v>90</v>
      </c>
      <c r="D250" s="21">
        <f>+POW!E248-POR!V248-POR!X248</f>
        <v>65</v>
      </c>
      <c r="E250" s="21">
        <f t="shared" si="9"/>
        <v>-25</v>
      </c>
      <c r="F250" s="25">
        <f t="shared" si="10"/>
        <v>0.625</v>
      </c>
      <c r="G250" s="25">
        <f t="shared" si="11"/>
        <v>0.69767441860465118</v>
      </c>
    </row>
    <row r="251" spans="1:7" s="1" customFormat="1">
      <c r="A251" t="s">
        <v>251</v>
      </c>
      <c r="B251" s="23">
        <f>+POR!V249+POR!X249</f>
        <v>85</v>
      </c>
      <c r="C251" s="21">
        <f>+POR!U249-POR!V249</f>
        <v>45</v>
      </c>
      <c r="D251" s="21">
        <f>+POW!E249-POR!V249-POR!X249</f>
        <v>85</v>
      </c>
      <c r="E251" s="21">
        <f t="shared" si="9"/>
        <v>40</v>
      </c>
      <c r="F251" s="25" t="str">
        <f t="shared" si="10"/>
        <v xml:space="preserve"> </v>
      </c>
      <c r="G251" s="25" t="str">
        <f t="shared" si="11"/>
        <v xml:space="preserve"> </v>
      </c>
    </row>
    <row r="252" spans="1:7" s="1" customFormat="1">
      <c r="A252" t="s">
        <v>252</v>
      </c>
      <c r="B252" s="23">
        <f>+POR!V250+POR!X250</f>
        <v>0</v>
      </c>
      <c r="C252" s="21">
        <f>+POR!U250-POR!V250</f>
        <v>30</v>
      </c>
      <c r="D252" s="21">
        <f>+POW!E250-POR!V250-POR!X250</f>
        <v>15</v>
      </c>
      <c r="E252" s="21">
        <f t="shared" si="9"/>
        <v>-15</v>
      </c>
      <c r="F252" s="25" t="str">
        <f t="shared" si="10"/>
        <v xml:space="preserve"> </v>
      </c>
      <c r="G252" s="25" t="str">
        <f t="shared" si="11"/>
        <v xml:space="preserve"> </v>
      </c>
    </row>
    <row r="253" spans="1:7" s="1" customFormat="1">
      <c r="A253" t="s">
        <v>253</v>
      </c>
      <c r="B253" s="23">
        <f>+POR!V251+POR!X251</f>
        <v>0</v>
      </c>
      <c r="C253" s="21">
        <f>+POR!U251-POR!V251</f>
        <v>20</v>
      </c>
      <c r="D253" s="21">
        <f>+POW!E251-POR!V251-POR!X251</f>
        <v>0</v>
      </c>
      <c r="E253" s="21">
        <f t="shared" si="9"/>
        <v>-20</v>
      </c>
      <c r="F253" s="25" t="str">
        <f t="shared" si="10"/>
        <v xml:space="preserve"> </v>
      </c>
      <c r="G253" s="25" t="str">
        <f t="shared" si="11"/>
        <v xml:space="preserve"> </v>
      </c>
    </row>
    <row r="254" spans="1:7" s="1" customFormat="1">
      <c r="A254" t="s">
        <v>254</v>
      </c>
      <c r="B254" s="23">
        <f>+POR!V252+POR!X252</f>
        <v>0</v>
      </c>
      <c r="C254" s="21">
        <f>+POR!U252-POR!V252</f>
        <v>0</v>
      </c>
      <c r="D254" s="21">
        <f>+POW!E252-POR!V252-POR!X252</f>
        <v>0</v>
      </c>
      <c r="E254" s="21">
        <f t="shared" si="9"/>
        <v>0</v>
      </c>
      <c r="F254" s="25" t="str">
        <f t="shared" si="10"/>
        <v xml:space="preserve"> </v>
      </c>
      <c r="G254" s="25" t="str">
        <f t="shared" si="11"/>
        <v xml:space="preserve"> </v>
      </c>
    </row>
    <row r="255" spans="1:7" s="1" customFormat="1">
      <c r="A255" t="s">
        <v>255</v>
      </c>
      <c r="B255" s="23">
        <f>+POR!V253+POR!X253</f>
        <v>0</v>
      </c>
      <c r="C255" s="21">
        <f>+POR!U253-POR!V253</f>
        <v>0</v>
      </c>
      <c r="D255" s="21">
        <f>+POW!E253-POR!V253-POR!X253</f>
        <v>0</v>
      </c>
      <c r="E255" s="21">
        <f t="shared" si="9"/>
        <v>0</v>
      </c>
      <c r="F255" s="25" t="str">
        <f t="shared" si="10"/>
        <v xml:space="preserve"> </v>
      </c>
      <c r="G255" s="25" t="str">
        <f t="shared" si="11"/>
        <v xml:space="preserve"> </v>
      </c>
    </row>
    <row r="256" spans="1:7" s="1" customFormat="1">
      <c r="A256" t="s">
        <v>256</v>
      </c>
      <c r="B256" s="23">
        <f>+POR!V254+POR!X254</f>
        <v>130</v>
      </c>
      <c r="C256" s="21">
        <f>+POR!U254-POR!V254</f>
        <v>10</v>
      </c>
      <c r="D256" s="21">
        <f>+POW!E254-POR!V254-POR!X254</f>
        <v>50</v>
      </c>
      <c r="E256" s="21">
        <f t="shared" si="9"/>
        <v>40</v>
      </c>
      <c r="F256" s="25">
        <f t="shared" si="10"/>
        <v>0.9285714285714286</v>
      </c>
      <c r="G256" s="25">
        <f t="shared" si="11"/>
        <v>0.72222222222222221</v>
      </c>
    </row>
    <row r="257" spans="1:7" s="1" customFormat="1">
      <c r="A257" t="s">
        <v>257</v>
      </c>
      <c r="B257" s="23">
        <f>+POR!V255+POR!X255</f>
        <v>25</v>
      </c>
      <c r="C257" s="21">
        <f>+POR!U255-POR!V255</f>
        <v>5</v>
      </c>
      <c r="D257" s="21">
        <f>+POW!E255-POR!V255-POR!X255</f>
        <v>5</v>
      </c>
      <c r="E257" s="21">
        <f t="shared" si="9"/>
        <v>0</v>
      </c>
      <c r="F257" s="25" t="str">
        <f t="shared" si="10"/>
        <v xml:space="preserve"> </v>
      </c>
      <c r="G257" s="25" t="str">
        <f t="shared" si="11"/>
        <v xml:space="preserve"> </v>
      </c>
    </row>
    <row r="258" spans="1:7" s="1" customFormat="1">
      <c r="A258" t="s">
        <v>258</v>
      </c>
      <c r="B258" s="23">
        <f>+POR!V256+POR!X256</f>
        <v>110</v>
      </c>
      <c r="C258" s="21">
        <f>+POR!U256-POR!V256</f>
        <v>-5</v>
      </c>
      <c r="D258" s="21">
        <f>+POW!E256-POR!V256-POR!X256</f>
        <v>40</v>
      </c>
      <c r="E258" s="21">
        <f t="shared" si="9"/>
        <v>45</v>
      </c>
      <c r="F258" s="25">
        <f t="shared" si="10"/>
        <v>1.0476190476190477</v>
      </c>
      <c r="G258" s="25">
        <f t="shared" si="11"/>
        <v>0.73333333333333328</v>
      </c>
    </row>
    <row r="259" spans="1:7" s="1" customFormat="1">
      <c r="A259" t="s">
        <v>259</v>
      </c>
      <c r="B259" s="23">
        <f>+POR!V257+POR!X257</f>
        <v>0</v>
      </c>
      <c r="C259" s="21">
        <f>+POR!U257-POR!V257</f>
        <v>0</v>
      </c>
      <c r="D259" s="21">
        <f>+POW!E257-POR!V257-POR!X257</f>
        <v>0</v>
      </c>
      <c r="E259" s="21">
        <f t="shared" si="9"/>
        <v>0</v>
      </c>
      <c r="F259" s="25" t="str">
        <f t="shared" si="10"/>
        <v xml:space="preserve"> </v>
      </c>
      <c r="G259" s="25" t="str">
        <f t="shared" si="11"/>
        <v xml:space="preserve"> </v>
      </c>
    </row>
    <row r="260" spans="1:7" s="1" customFormat="1">
      <c r="A260" t="s">
        <v>260</v>
      </c>
      <c r="B260" s="23">
        <f>+POR!V258+POR!X258</f>
        <v>1890</v>
      </c>
      <c r="C260" s="21">
        <f>+POR!U258-POR!V258</f>
        <v>3565</v>
      </c>
      <c r="D260" s="21">
        <f>+POW!E258-POR!V258-POR!X258</f>
        <v>1855</v>
      </c>
      <c r="E260" s="21">
        <f t="shared" si="9"/>
        <v>-1710</v>
      </c>
      <c r="F260" s="25">
        <f t="shared" si="10"/>
        <v>0.34647112740604952</v>
      </c>
      <c r="G260" s="25">
        <f t="shared" si="11"/>
        <v>0.50467289719626163</v>
      </c>
    </row>
    <row r="261" spans="1:7" s="1" customFormat="1">
      <c r="A261" t="s">
        <v>261</v>
      </c>
      <c r="B261" s="23">
        <f>+POR!V259+POR!X259</f>
        <v>250</v>
      </c>
      <c r="C261" s="21">
        <f>+POR!U259-POR!V259</f>
        <v>1585</v>
      </c>
      <c r="D261" s="21">
        <f>+POW!E259-POR!V259-POR!X259</f>
        <v>195</v>
      </c>
      <c r="E261" s="21">
        <f t="shared" si="9"/>
        <v>-1390</v>
      </c>
      <c r="F261" s="25">
        <f t="shared" si="10"/>
        <v>0.13623978201634879</v>
      </c>
      <c r="G261" s="25">
        <f t="shared" si="11"/>
        <v>0.5617977528089888</v>
      </c>
    </row>
    <row r="262" spans="1:7" s="1" customFormat="1">
      <c r="A262" t="s">
        <v>262</v>
      </c>
      <c r="B262" s="23">
        <f>+POR!V260+POR!X260</f>
        <v>215</v>
      </c>
      <c r="C262" s="21">
        <f>+POR!U260-POR!V260</f>
        <v>130</v>
      </c>
      <c r="D262" s="21">
        <f>+POW!E260-POR!V260-POR!X260</f>
        <v>330</v>
      </c>
      <c r="E262" s="21">
        <f t="shared" si="9"/>
        <v>200</v>
      </c>
      <c r="F262" s="25">
        <f t="shared" si="10"/>
        <v>0.62318840579710144</v>
      </c>
      <c r="G262" s="25">
        <f t="shared" si="11"/>
        <v>0.39449541284403672</v>
      </c>
    </row>
    <row r="263" spans="1:7" s="1" customFormat="1">
      <c r="A263" t="s">
        <v>263</v>
      </c>
      <c r="B263" s="23">
        <f>+POR!V261+POR!X261</f>
        <v>70</v>
      </c>
      <c r="C263" s="21">
        <f>+POR!U261-POR!V261</f>
        <v>65</v>
      </c>
      <c r="D263" s="21">
        <f>+POW!E261-POR!V261-POR!X261</f>
        <v>30</v>
      </c>
      <c r="E263" s="21">
        <f t="shared" ref="E263:E326" si="12">+D263-C263</f>
        <v>-35</v>
      </c>
      <c r="F263" s="25" t="str">
        <f t="shared" ref="F263:F326" si="13">IF(B263&gt;=100,B263/(B263+C263)," ")</f>
        <v xml:space="preserve"> </v>
      </c>
      <c r="G263" s="25" t="str">
        <f t="shared" ref="G263:G326" si="14">IF(B263&gt;=100,B263/(B263+D263)," ")</f>
        <v xml:space="preserve"> </v>
      </c>
    </row>
    <row r="264" spans="1:7" s="1" customFormat="1">
      <c r="A264" t="s">
        <v>264</v>
      </c>
      <c r="B264" s="23">
        <f>+POR!V262+POR!X262</f>
        <v>175</v>
      </c>
      <c r="C264" s="21">
        <f>+POR!U262-POR!V262</f>
        <v>160</v>
      </c>
      <c r="D264" s="21">
        <f>+POW!E262-POR!V262-POR!X262</f>
        <v>115</v>
      </c>
      <c r="E264" s="21">
        <f t="shared" si="12"/>
        <v>-45</v>
      </c>
      <c r="F264" s="25">
        <f t="shared" si="13"/>
        <v>0.52238805970149249</v>
      </c>
      <c r="G264" s="25">
        <f t="shared" si="14"/>
        <v>0.60344827586206895</v>
      </c>
    </row>
    <row r="265" spans="1:7" s="1" customFormat="1">
      <c r="A265" t="s">
        <v>265</v>
      </c>
      <c r="B265" s="23">
        <f>+POR!V263+POR!X263</f>
        <v>930</v>
      </c>
      <c r="C265" s="21">
        <f>+POR!U263-POR!V263</f>
        <v>1475</v>
      </c>
      <c r="D265" s="21">
        <f>+POW!E263-POR!V263-POR!X263</f>
        <v>1020</v>
      </c>
      <c r="E265" s="21">
        <f t="shared" si="12"/>
        <v>-455</v>
      </c>
      <c r="F265" s="25">
        <f t="shared" si="13"/>
        <v>0.38669438669438672</v>
      </c>
      <c r="G265" s="25">
        <f t="shared" si="14"/>
        <v>0.47692307692307695</v>
      </c>
    </row>
    <row r="266" spans="1:7" s="1" customFormat="1">
      <c r="A266" t="s">
        <v>266</v>
      </c>
      <c r="B266" s="23">
        <f>+POR!V264+POR!X264</f>
        <v>225</v>
      </c>
      <c r="C266" s="21">
        <f>+POR!U264-POR!V264</f>
        <v>155</v>
      </c>
      <c r="D266" s="21">
        <f>+POW!E264-POR!V264-POR!X264</f>
        <v>185</v>
      </c>
      <c r="E266" s="21">
        <f t="shared" si="12"/>
        <v>30</v>
      </c>
      <c r="F266" s="25">
        <f t="shared" si="13"/>
        <v>0.59210526315789469</v>
      </c>
      <c r="G266" s="25">
        <f t="shared" si="14"/>
        <v>0.54878048780487809</v>
      </c>
    </row>
    <row r="267" spans="1:7" s="1" customFormat="1">
      <c r="A267" t="s">
        <v>267</v>
      </c>
      <c r="B267" s="23">
        <f>+POR!V265+POR!X265</f>
        <v>3885</v>
      </c>
      <c r="C267" s="21">
        <f>+POR!U265-POR!V265</f>
        <v>890</v>
      </c>
      <c r="D267" s="21">
        <f>+POW!E265-POR!V265-POR!X265</f>
        <v>1985</v>
      </c>
      <c r="E267" s="21">
        <f t="shared" si="12"/>
        <v>1095</v>
      </c>
      <c r="F267" s="25">
        <f t="shared" si="13"/>
        <v>0.81361256544502614</v>
      </c>
      <c r="G267" s="25">
        <f t="shared" si="14"/>
        <v>0.66183986371379899</v>
      </c>
    </row>
    <row r="268" spans="1:7" s="1" customFormat="1">
      <c r="A268" t="s">
        <v>268</v>
      </c>
      <c r="B268" s="23">
        <f>+POR!V266+POR!X266</f>
        <v>3885</v>
      </c>
      <c r="C268" s="21">
        <f>+POR!U266-POR!V266</f>
        <v>890</v>
      </c>
      <c r="D268" s="21">
        <f>+POW!E266-POR!V266-POR!X266</f>
        <v>1980</v>
      </c>
      <c r="E268" s="21">
        <f t="shared" si="12"/>
        <v>1090</v>
      </c>
      <c r="F268" s="25">
        <f t="shared" si="13"/>
        <v>0.81361256544502614</v>
      </c>
      <c r="G268" s="25">
        <f t="shared" si="14"/>
        <v>0.66240409207161122</v>
      </c>
    </row>
    <row r="269" spans="1:7" s="1" customFormat="1">
      <c r="A269" t="s">
        <v>269</v>
      </c>
      <c r="B269" s="23">
        <f>+POR!V267+POR!X267</f>
        <v>2565</v>
      </c>
      <c r="C269" s="21">
        <f>+POR!U267-POR!V267</f>
        <v>1850</v>
      </c>
      <c r="D269" s="21">
        <f>+POW!E267-POR!V267-POR!X267</f>
        <v>1510</v>
      </c>
      <c r="E269" s="21">
        <f t="shared" si="12"/>
        <v>-340</v>
      </c>
      <c r="F269" s="25">
        <f t="shared" si="13"/>
        <v>0.58097395243488104</v>
      </c>
      <c r="G269" s="25">
        <f t="shared" si="14"/>
        <v>0.62944785276073623</v>
      </c>
    </row>
    <row r="270" spans="1:7" s="1" customFormat="1">
      <c r="A270" t="s">
        <v>270</v>
      </c>
      <c r="B270" s="23">
        <f>+POR!V268+POR!X268</f>
        <v>2305</v>
      </c>
      <c r="C270" s="21">
        <f>+POR!U268-POR!V268</f>
        <v>1690</v>
      </c>
      <c r="D270" s="21">
        <f>+POW!E268-POR!V268-POR!X268</f>
        <v>1355</v>
      </c>
      <c r="E270" s="21">
        <f t="shared" si="12"/>
        <v>-335</v>
      </c>
      <c r="F270" s="25">
        <f t="shared" si="13"/>
        <v>0.57697121401752194</v>
      </c>
      <c r="G270" s="25">
        <f t="shared" si="14"/>
        <v>0.6297814207650273</v>
      </c>
    </row>
    <row r="271" spans="1:7" s="1" customFormat="1">
      <c r="A271" t="s">
        <v>271</v>
      </c>
      <c r="B271" s="23">
        <f>+POR!V269+POR!X269</f>
        <v>255</v>
      </c>
      <c r="C271" s="21">
        <f>+POR!U269-POR!V269</f>
        <v>155</v>
      </c>
      <c r="D271" s="21">
        <f>+POW!E269-POR!V269-POR!X269</f>
        <v>160</v>
      </c>
      <c r="E271" s="21">
        <f t="shared" si="12"/>
        <v>5</v>
      </c>
      <c r="F271" s="25">
        <f t="shared" si="13"/>
        <v>0.62195121951219512</v>
      </c>
      <c r="G271" s="25">
        <f t="shared" si="14"/>
        <v>0.61445783132530118</v>
      </c>
    </row>
    <row r="272" spans="1:7" s="1" customFormat="1">
      <c r="A272" t="s">
        <v>272</v>
      </c>
      <c r="B272" s="23">
        <f>+POR!V270+POR!X270</f>
        <v>1200</v>
      </c>
      <c r="C272" s="21">
        <f>+POR!U270-POR!V270</f>
        <v>1490</v>
      </c>
      <c r="D272" s="21">
        <f>+POW!E270-POR!V270-POR!X270</f>
        <v>1015</v>
      </c>
      <c r="E272" s="21">
        <f t="shared" si="12"/>
        <v>-475</v>
      </c>
      <c r="F272" s="25">
        <f t="shared" si="13"/>
        <v>0.44609665427509293</v>
      </c>
      <c r="G272" s="25">
        <f t="shared" si="14"/>
        <v>0.54176072234762984</v>
      </c>
    </row>
    <row r="273" spans="1:7" s="1" customFormat="1">
      <c r="A273" t="s">
        <v>273</v>
      </c>
      <c r="B273" s="23">
        <f>+POR!V271+POR!X271</f>
        <v>1205</v>
      </c>
      <c r="C273" s="21">
        <f>+POR!U271-POR!V271</f>
        <v>1485</v>
      </c>
      <c r="D273" s="21">
        <f>+POW!E271-POR!V271-POR!X271</f>
        <v>1010</v>
      </c>
      <c r="E273" s="21">
        <f t="shared" si="12"/>
        <v>-475</v>
      </c>
      <c r="F273" s="25">
        <f t="shared" si="13"/>
        <v>0.44795539033457249</v>
      </c>
      <c r="G273" s="25">
        <f t="shared" si="14"/>
        <v>0.54401805869074493</v>
      </c>
    </row>
    <row r="274" spans="1:7" s="1" customFormat="1" ht="24.6" customHeight="1">
      <c r="A274" t="s">
        <v>274</v>
      </c>
      <c r="B274" s="23">
        <f>+POR!V272+POR!X272</f>
        <v>47990</v>
      </c>
      <c r="C274" s="21">
        <f>+POR!U272-POR!V272</f>
        <v>6130</v>
      </c>
      <c r="D274" s="21">
        <f>+POW!E272-POR!V272-POR!X272</f>
        <v>21570</v>
      </c>
      <c r="E274" s="21">
        <f t="shared" si="12"/>
        <v>15440</v>
      </c>
      <c r="F274" s="25">
        <f t="shared" si="13"/>
        <v>0.88673318551367331</v>
      </c>
      <c r="G274" s="25">
        <f t="shared" si="14"/>
        <v>0.68990799309948247</v>
      </c>
    </row>
    <row r="275" spans="1:7" s="1" customFormat="1">
      <c r="A275" t="s">
        <v>275</v>
      </c>
      <c r="B275" s="23">
        <f>+POR!V273+POR!X273</f>
        <v>10545</v>
      </c>
      <c r="C275" s="21">
        <f>+POR!U273-POR!V273</f>
        <v>1410</v>
      </c>
      <c r="D275" s="21">
        <f>+POW!E273-POR!V273-POR!X273</f>
        <v>4340</v>
      </c>
      <c r="E275" s="21">
        <f t="shared" si="12"/>
        <v>2930</v>
      </c>
      <c r="F275" s="25">
        <f t="shared" si="13"/>
        <v>0.88205771643663744</v>
      </c>
      <c r="G275" s="25">
        <f t="shared" si="14"/>
        <v>0.70843130668458176</v>
      </c>
    </row>
    <row r="276" spans="1:7" s="1" customFormat="1">
      <c r="A276" t="s">
        <v>276</v>
      </c>
      <c r="B276" s="23">
        <f>+POR!V274+POR!X274</f>
        <v>8470</v>
      </c>
      <c r="C276" s="21">
        <f>+POR!U274-POR!V274</f>
        <v>675</v>
      </c>
      <c r="D276" s="21">
        <f>+POW!E274-POR!V274-POR!X274</f>
        <v>3270</v>
      </c>
      <c r="E276" s="21">
        <f t="shared" si="12"/>
        <v>2595</v>
      </c>
      <c r="F276" s="25">
        <f t="shared" si="13"/>
        <v>0.92618917441224713</v>
      </c>
      <c r="G276" s="25">
        <f t="shared" si="14"/>
        <v>0.72146507666098803</v>
      </c>
    </row>
    <row r="277" spans="1:7" s="1" customFormat="1">
      <c r="A277" t="s">
        <v>277</v>
      </c>
      <c r="B277" s="23">
        <f>+POR!V275+POR!X275</f>
        <v>2075</v>
      </c>
      <c r="C277" s="21">
        <f>+POR!U275-POR!V275</f>
        <v>735</v>
      </c>
      <c r="D277" s="21">
        <f>+POW!E275-POR!V275-POR!X275</f>
        <v>1070</v>
      </c>
      <c r="E277" s="21">
        <f t="shared" si="12"/>
        <v>335</v>
      </c>
      <c r="F277" s="25">
        <f t="shared" si="13"/>
        <v>0.73843416370106763</v>
      </c>
      <c r="G277" s="25">
        <f t="shared" si="14"/>
        <v>0.65977742448330678</v>
      </c>
    </row>
    <row r="278" spans="1:7" s="1" customFormat="1">
      <c r="A278" t="s">
        <v>278</v>
      </c>
      <c r="B278" s="23">
        <f>+POR!V276+POR!X276</f>
        <v>10730</v>
      </c>
      <c r="C278" s="21">
        <f>+POR!U276-POR!V276</f>
        <v>355</v>
      </c>
      <c r="D278" s="21">
        <f>+POW!E276-POR!V276-POR!X276</f>
        <v>2355</v>
      </c>
      <c r="E278" s="21">
        <f t="shared" si="12"/>
        <v>2000</v>
      </c>
      <c r="F278" s="25">
        <f t="shared" si="13"/>
        <v>0.96797474064050515</v>
      </c>
      <c r="G278" s="25">
        <f t="shared" si="14"/>
        <v>0.82002292701566681</v>
      </c>
    </row>
    <row r="279" spans="1:7" s="1" customFormat="1">
      <c r="A279" t="s">
        <v>279</v>
      </c>
      <c r="B279" s="23">
        <f>+POR!V277+POR!X277</f>
        <v>9735</v>
      </c>
      <c r="C279" s="21">
        <f>+POR!U277-POR!V277</f>
        <v>325</v>
      </c>
      <c r="D279" s="21">
        <f>+POW!E277-POR!V277-POR!X277</f>
        <v>2105</v>
      </c>
      <c r="E279" s="21">
        <f t="shared" si="12"/>
        <v>1780</v>
      </c>
      <c r="F279" s="25">
        <f t="shared" si="13"/>
        <v>0.96769383697813116</v>
      </c>
      <c r="G279" s="25">
        <f t="shared" si="14"/>
        <v>0.82221283783783783</v>
      </c>
    </row>
    <row r="280" spans="1:7" s="1" customFormat="1">
      <c r="A280" t="s">
        <v>280</v>
      </c>
      <c r="B280" s="23">
        <f>+POR!V278+POR!X278</f>
        <v>1000</v>
      </c>
      <c r="C280" s="21">
        <f>+POR!U278-POR!V278</f>
        <v>30</v>
      </c>
      <c r="D280" s="21">
        <f>+POW!E278-POR!V278-POR!X278</f>
        <v>250</v>
      </c>
      <c r="E280" s="21">
        <f t="shared" si="12"/>
        <v>220</v>
      </c>
      <c r="F280" s="25">
        <f t="shared" si="13"/>
        <v>0.970873786407767</v>
      </c>
      <c r="G280" s="25">
        <f t="shared" si="14"/>
        <v>0.8</v>
      </c>
    </row>
    <row r="281" spans="1:7" s="1" customFormat="1">
      <c r="A281" t="s">
        <v>281</v>
      </c>
      <c r="B281" s="23">
        <f>+POR!V279+POR!X279</f>
        <v>7105</v>
      </c>
      <c r="C281" s="21">
        <f>+POR!U279-POR!V279</f>
        <v>295</v>
      </c>
      <c r="D281" s="21">
        <f>+POW!E279-POR!V279-POR!X279</f>
        <v>3450</v>
      </c>
      <c r="E281" s="21">
        <f t="shared" si="12"/>
        <v>3155</v>
      </c>
      <c r="F281" s="25">
        <f t="shared" si="13"/>
        <v>0.96013513513513515</v>
      </c>
      <c r="G281" s="25">
        <f t="shared" si="14"/>
        <v>0.67314069161534817</v>
      </c>
    </row>
    <row r="282" spans="1:7" s="1" customFormat="1">
      <c r="A282" t="s">
        <v>282</v>
      </c>
      <c r="B282" s="23">
        <f>+POR!V280+POR!X280</f>
        <v>6610</v>
      </c>
      <c r="C282" s="21">
        <f>+POR!U280-POR!V280</f>
        <v>270</v>
      </c>
      <c r="D282" s="21">
        <f>+POW!E280-POR!V280-POR!X280</f>
        <v>3130</v>
      </c>
      <c r="E282" s="21">
        <f t="shared" si="12"/>
        <v>2860</v>
      </c>
      <c r="F282" s="25">
        <f t="shared" si="13"/>
        <v>0.96075581395348841</v>
      </c>
      <c r="G282" s="25">
        <f t="shared" si="14"/>
        <v>0.67864476386036965</v>
      </c>
    </row>
    <row r="283" spans="1:7" s="1" customFormat="1">
      <c r="A283" t="s">
        <v>283</v>
      </c>
      <c r="B283" s="23">
        <f>+POR!V281+POR!X281</f>
        <v>480</v>
      </c>
      <c r="C283" s="21">
        <f>+POR!U281-POR!V281</f>
        <v>30</v>
      </c>
      <c r="D283" s="21">
        <f>+POW!E281-POR!V281-POR!X281</f>
        <v>335</v>
      </c>
      <c r="E283" s="21">
        <f t="shared" si="12"/>
        <v>305</v>
      </c>
      <c r="F283" s="25">
        <f t="shared" si="13"/>
        <v>0.94117647058823528</v>
      </c>
      <c r="G283" s="25">
        <f t="shared" si="14"/>
        <v>0.58895705521472397</v>
      </c>
    </row>
    <row r="284" spans="1:7" s="1" customFormat="1">
      <c r="A284" t="s">
        <v>284</v>
      </c>
      <c r="B284" s="23">
        <f>+POR!V282+POR!X282</f>
        <v>12570</v>
      </c>
      <c r="C284" s="21">
        <f>+POR!U282-POR!V282</f>
        <v>3275</v>
      </c>
      <c r="D284" s="21">
        <f>+POW!E282-POR!V282-POR!X282</f>
        <v>9065</v>
      </c>
      <c r="E284" s="21">
        <f t="shared" si="12"/>
        <v>5790</v>
      </c>
      <c r="F284" s="25">
        <f t="shared" si="13"/>
        <v>0.79331019248974444</v>
      </c>
      <c r="G284" s="25">
        <f t="shared" si="14"/>
        <v>0.58100300439103303</v>
      </c>
    </row>
    <row r="285" spans="1:7" s="1" customFormat="1">
      <c r="A285" t="s">
        <v>285</v>
      </c>
      <c r="B285" s="23">
        <f>+POR!V283+POR!X283</f>
        <v>7710</v>
      </c>
      <c r="C285" s="21">
        <f>+POR!U283-POR!V283</f>
        <v>1775</v>
      </c>
      <c r="D285" s="21">
        <f>+POW!E283-POR!V283-POR!X283</f>
        <v>6325</v>
      </c>
      <c r="E285" s="21">
        <f t="shared" si="12"/>
        <v>4550</v>
      </c>
      <c r="F285" s="25">
        <f t="shared" si="13"/>
        <v>0.8128624143384291</v>
      </c>
      <c r="G285" s="25">
        <f t="shared" si="14"/>
        <v>0.54934093338083367</v>
      </c>
    </row>
    <row r="286" spans="1:7" s="1" customFormat="1">
      <c r="A286" t="s">
        <v>286</v>
      </c>
      <c r="B286" s="23">
        <f>+POR!V284+POR!X284</f>
        <v>4025</v>
      </c>
      <c r="C286" s="21">
        <f>+POR!U284-POR!V284</f>
        <v>1260</v>
      </c>
      <c r="D286" s="21">
        <f>+POW!E284-POR!V284-POR!X284</f>
        <v>2175</v>
      </c>
      <c r="E286" s="21">
        <f t="shared" si="12"/>
        <v>915</v>
      </c>
      <c r="F286" s="25">
        <f t="shared" si="13"/>
        <v>0.76158940397350994</v>
      </c>
      <c r="G286" s="25">
        <f t="shared" si="14"/>
        <v>0.64919354838709675</v>
      </c>
    </row>
    <row r="287" spans="1:7" s="1" customFormat="1">
      <c r="A287" t="s">
        <v>287</v>
      </c>
      <c r="B287" s="23">
        <f>+POR!V285+POR!X285</f>
        <v>35</v>
      </c>
      <c r="C287" s="21">
        <f>+POR!U285-POR!V285</f>
        <v>55</v>
      </c>
      <c r="D287" s="21">
        <f>+POW!E285-POR!V285-POR!X285</f>
        <v>70</v>
      </c>
      <c r="E287" s="21">
        <f t="shared" si="12"/>
        <v>15</v>
      </c>
      <c r="F287" s="25" t="str">
        <f t="shared" si="13"/>
        <v xml:space="preserve"> </v>
      </c>
      <c r="G287" s="25" t="str">
        <f t="shared" si="14"/>
        <v xml:space="preserve"> </v>
      </c>
    </row>
    <row r="288" spans="1:7" s="1" customFormat="1">
      <c r="A288" t="s">
        <v>288</v>
      </c>
      <c r="B288" s="23">
        <f>+POR!V286+POR!X286</f>
        <v>795</v>
      </c>
      <c r="C288" s="21">
        <f>+POR!U286-POR!V286</f>
        <v>190</v>
      </c>
      <c r="D288" s="21">
        <f>+POW!E286-POR!V286-POR!X286</f>
        <v>505</v>
      </c>
      <c r="E288" s="21">
        <f t="shared" si="12"/>
        <v>315</v>
      </c>
      <c r="F288" s="25">
        <f t="shared" si="13"/>
        <v>0.80710659898477155</v>
      </c>
      <c r="G288" s="25">
        <f t="shared" si="14"/>
        <v>0.61153846153846159</v>
      </c>
    </row>
    <row r="289" spans="1:7" s="1" customFormat="1">
      <c r="A289" t="s">
        <v>289</v>
      </c>
      <c r="B289" s="23">
        <f>+POR!V287+POR!X287</f>
        <v>1370</v>
      </c>
      <c r="C289" s="21">
        <f>+POR!U287-POR!V287</f>
        <v>410</v>
      </c>
      <c r="D289" s="21">
        <f>+POW!E287-POR!V287-POR!X287</f>
        <v>800</v>
      </c>
      <c r="E289" s="21">
        <f t="shared" si="12"/>
        <v>390</v>
      </c>
      <c r="F289" s="25">
        <f t="shared" si="13"/>
        <v>0.7696629213483146</v>
      </c>
      <c r="G289" s="25">
        <f t="shared" si="14"/>
        <v>0.63133640552995396</v>
      </c>
    </row>
    <row r="290" spans="1:7" s="1" customFormat="1">
      <c r="A290" t="s">
        <v>290</v>
      </c>
      <c r="B290" s="23">
        <f>+POR!V288+POR!X288</f>
        <v>1370</v>
      </c>
      <c r="C290" s="21">
        <f>+POR!U288-POR!V288</f>
        <v>405</v>
      </c>
      <c r="D290" s="21">
        <f>+POW!E288-POR!V288-POR!X288</f>
        <v>800</v>
      </c>
      <c r="E290" s="21">
        <f t="shared" si="12"/>
        <v>395</v>
      </c>
      <c r="F290" s="25">
        <f t="shared" si="13"/>
        <v>0.77183098591549293</v>
      </c>
      <c r="G290" s="25">
        <f t="shared" si="14"/>
        <v>0.63133640552995396</v>
      </c>
    </row>
    <row r="291" spans="1:7" s="1" customFormat="1">
      <c r="A291" t="s">
        <v>291</v>
      </c>
      <c r="B291" s="23">
        <f>+POR!V289+POR!X289</f>
        <v>5665</v>
      </c>
      <c r="C291" s="21">
        <f>+POR!U289-POR!V289</f>
        <v>395</v>
      </c>
      <c r="D291" s="21">
        <f>+POW!E289-POR!V289-POR!X289</f>
        <v>1560</v>
      </c>
      <c r="E291" s="21">
        <f t="shared" si="12"/>
        <v>1165</v>
      </c>
      <c r="F291" s="25">
        <f t="shared" si="13"/>
        <v>0.93481848184818483</v>
      </c>
      <c r="G291" s="25">
        <f t="shared" si="14"/>
        <v>0.78408304498269898</v>
      </c>
    </row>
    <row r="292" spans="1:7" s="1" customFormat="1">
      <c r="A292" t="s">
        <v>292</v>
      </c>
      <c r="B292" s="23">
        <f>+POR!V290+POR!X290</f>
        <v>5670</v>
      </c>
      <c r="C292" s="21">
        <f>+POR!U290-POR!V290</f>
        <v>390</v>
      </c>
      <c r="D292" s="21">
        <f>+POW!E290-POR!V290-POR!X290</f>
        <v>1555</v>
      </c>
      <c r="E292" s="21">
        <f t="shared" si="12"/>
        <v>1165</v>
      </c>
      <c r="F292" s="25">
        <f t="shared" si="13"/>
        <v>0.9356435643564357</v>
      </c>
      <c r="G292" s="25">
        <f t="shared" si="14"/>
        <v>0.78477508650519034</v>
      </c>
    </row>
    <row r="293" spans="1:7" s="1" customFormat="1" ht="24.6" customHeight="1">
      <c r="A293" t="s">
        <v>293</v>
      </c>
      <c r="B293" s="23">
        <f>+POR!V291+POR!X291</f>
        <v>95495</v>
      </c>
      <c r="C293" s="21">
        <f>+POR!U291-POR!V291</f>
        <v>9900</v>
      </c>
      <c r="D293" s="21">
        <f>+POW!E291-POR!V291-POR!X291</f>
        <v>70460</v>
      </c>
      <c r="E293" s="21">
        <f t="shared" si="12"/>
        <v>60560</v>
      </c>
      <c r="F293" s="25">
        <f t="shared" si="13"/>
        <v>0.90606765026803926</v>
      </c>
      <c r="G293" s="25">
        <f t="shared" si="14"/>
        <v>0.57542707360429035</v>
      </c>
    </row>
    <row r="294" spans="1:7" s="1" customFormat="1">
      <c r="A294" t="s">
        <v>294</v>
      </c>
      <c r="B294" s="23">
        <f>+POR!V292+POR!X292</f>
        <v>0</v>
      </c>
      <c r="C294" s="21">
        <f>+POR!U292-POR!V292</f>
        <v>35</v>
      </c>
      <c r="D294" s="21">
        <f>+POW!E292-POR!V292-POR!X292</f>
        <v>30</v>
      </c>
      <c r="E294" s="21">
        <f t="shared" si="12"/>
        <v>-5</v>
      </c>
      <c r="F294" s="25" t="str">
        <f t="shared" si="13"/>
        <v xml:space="preserve"> </v>
      </c>
      <c r="G294" s="25" t="str">
        <f t="shared" si="14"/>
        <v xml:space="preserve"> </v>
      </c>
    </row>
    <row r="295" spans="1:7" s="1" customFormat="1">
      <c r="A295" t="s">
        <v>295</v>
      </c>
      <c r="B295" s="23">
        <f>+POR!V293+POR!X293</f>
        <v>0</v>
      </c>
      <c r="C295" s="21">
        <f>+POR!U293-POR!V293</f>
        <v>40</v>
      </c>
      <c r="D295" s="21">
        <f>+POW!E293-POR!V293-POR!X293</f>
        <v>35</v>
      </c>
      <c r="E295" s="21">
        <f t="shared" si="12"/>
        <v>-5</v>
      </c>
      <c r="F295" s="25" t="str">
        <f t="shared" si="13"/>
        <v xml:space="preserve"> </v>
      </c>
      <c r="G295" s="25" t="str">
        <f t="shared" si="14"/>
        <v xml:space="preserve"> </v>
      </c>
    </row>
    <row r="296" spans="1:7" s="1" customFormat="1">
      <c r="A296" t="s">
        <v>296</v>
      </c>
      <c r="B296" s="23">
        <f>+POR!V294+POR!X294</f>
        <v>52330</v>
      </c>
      <c r="C296" s="21">
        <f>+POR!U294-POR!V294</f>
        <v>5435</v>
      </c>
      <c r="D296" s="21">
        <f>+POW!E294-POR!V294-POR!X294</f>
        <v>40975</v>
      </c>
      <c r="E296" s="21">
        <f t="shared" si="12"/>
        <v>35540</v>
      </c>
      <c r="F296" s="25">
        <f t="shared" si="13"/>
        <v>0.90591188435904091</v>
      </c>
      <c r="G296" s="25">
        <f t="shared" si="14"/>
        <v>0.5608488291088366</v>
      </c>
    </row>
    <row r="297" spans="1:7" s="1" customFormat="1">
      <c r="A297" t="s">
        <v>297</v>
      </c>
      <c r="B297" s="23">
        <f>+POR!V295+POR!X295</f>
        <v>45060</v>
      </c>
      <c r="C297" s="21">
        <f>+POR!U295-POR!V295</f>
        <v>3735</v>
      </c>
      <c r="D297" s="21">
        <f>+POW!E295-POR!V295-POR!X295</f>
        <v>36160</v>
      </c>
      <c r="E297" s="21">
        <f t="shared" si="12"/>
        <v>32425</v>
      </c>
      <c r="F297" s="25">
        <f t="shared" si="13"/>
        <v>0.92345527205656319</v>
      </c>
      <c r="G297" s="25">
        <f t="shared" si="14"/>
        <v>0.55478946072395963</v>
      </c>
    </row>
    <row r="298" spans="1:7" s="1" customFormat="1">
      <c r="A298" t="s">
        <v>298</v>
      </c>
      <c r="B298" s="23">
        <f>+POR!V296+POR!X296</f>
        <v>3950</v>
      </c>
      <c r="C298" s="21">
        <f>+POR!U296-POR!V296</f>
        <v>1085</v>
      </c>
      <c r="D298" s="21">
        <f>+POW!E296-POR!V296-POR!X296</f>
        <v>2560</v>
      </c>
      <c r="E298" s="21">
        <f t="shared" si="12"/>
        <v>1475</v>
      </c>
      <c r="F298" s="25">
        <f t="shared" si="13"/>
        <v>0.78450844091360472</v>
      </c>
      <c r="G298" s="25">
        <f t="shared" si="14"/>
        <v>0.60675883256528418</v>
      </c>
    </row>
    <row r="299" spans="1:7" s="1" customFormat="1">
      <c r="A299" t="s">
        <v>299</v>
      </c>
      <c r="B299" s="23">
        <f>+POR!V297+POR!X297</f>
        <v>3325</v>
      </c>
      <c r="C299" s="21">
        <f>+POR!U297-POR!V297</f>
        <v>615</v>
      </c>
      <c r="D299" s="21">
        <f>+POW!E297-POR!V297-POR!X297</f>
        <v>2255</v>
      </c>
      <c r="E299" s="21">
        <f t="shared" si="12"/>
        <v>1640</v>
      </c>
      <c r="F299" s="25">
        <f t="shared" si="13"/>
        <v>0.84390862944162437</v>
      </c>
      <c r="G299" s="25">
        <f t="shared" si="14"/>
        <v>0.59587813620071683</v>
      </c>
    </row>
    <row r="300" spans="1:7" s="1" customFormat="1">
      <c r="A300" t="s">
        <v>300</v>
      </c>
      <c r="B300" s="23">
        <f>+POR!V298+POR!X298</f>
        <v>21615</v>
      </c>
      <c r="C300" s="21">
        <f>+POR!U298-POR!V298</f>
        <v>1280</v>
      </c>
      <c r="D300" s="21">
        <f>+POW!E298-POR!V298-POR!X298</f>
        <v>12415</v>
      </c>
      <c r="E300" s="21">
        <f t="shared" si="12"/>
        <v>11135</v>
      </c>
      <c r="F300" s="25">
        <f t="shared" si="13"/>
        <v>0.94409259663682021</v>
      </c>
      <c r="G300" s="25">
        <f t="shared" si="14"/>
        <v>0.63517484572436089</v>
      </c>
    </row>
    <row r="301" spans="1:7" s="1" customFormat="1">
      <c r="A301" t="s">
        <v>301</v>
      </c>
      <c r="B301" s="23">
        <f>+POR!V299+POR!X299</f>
        <v>8155</v>
      </c>
      <c r="C301" s="21">
        <f>+POR!U299-POR!V299</f>
        <v>470</v>
      </c>
      <c r="D301" s="21">
        <f>+POW!E299-POR!V299-POR!X299</f>
        <v>5090</v>
      </c>
      <c r="E301" s="21">
        <f t="shared" si="12"/>
        <v>4620</v>
      </c>
      <c r="F301" s="25">
        <f t="shared" si="13"/>
        <v>0.94550724637681161</v>
      </c>
      <c r="G301" s="25">
        <f t="shared" si="14"/>
        <v>0.6157040392600982</v>
      </c>
    </row>
    <row r="302" spans="1:7" s="1" customFormat="1">
      <c r="A302" t="s">
        <v>302</v>
      </c>
      <c r="B302" s="23">
        <f>+POR!V300+POR!X300</f>
        <v>480</v>
      </c>
      <c r="C302" s="21">
        <f>+POR!U300-POR!V300</f>
        <v>10</v>
      </c>
      <c r="D302" s="21">
        <f>+POW!E300-POR!V300-POR!X300</f>
        <v>325</v>
      </c>
      <c r="E302" s="21">
        <f t="shared" si="12"/>
        <v>315</v>
      </c>
      <c r="F302" s="25">
        <f t="shared" si="13"/>
        <v>0.97959183673469385</v>
      </c>
      <c r="G302" s="25">
        <f t="shared" si="14"/>
        <v>0.59627329192546585</v>
      </c>
    </row>
    <row r="303" spans="1:7" s="1" customFormat="1">
      <c r="A303" t="s">
        <v>303</v>
      </c>
      <c r="B303" s="23">
        <f>+POR!V301+POR!X301</f>
        <v>12975</v>
      </c>
      <c r="C303" s="21">
        <f>+POR!U301-POR!V301</f>
        <v>805</v>
      </c>
      <c r="D303" s="21">
        <f>+POW!E301-POR!V301-POR!X301</f>
        <v>7010</v>
      </c>
      <c r="E303" s="21">
        <f t="shared" si="12"/>
        <v>6205</v>
      </c>
      <c r="F303" s="25">
        <f t="shared" si="13"/>
        <v>0.94158200290275762</v>
      </c>
      <c r="G303" s="25">
        <f t="shared" si="14"/>
        <v>0.64923692769577179</v>
      </c>
    </row>
    <row r="304" spans="1:7" s="1" customFormat="1">
      <c r="A304" t="s">
        <v>304</v>
      </c>
      <c r="B304" s="23">
        <f>+POR!V302+POR!X302</f>
        <v>19825</v>
      </c>
      <c r="C304" s="21">
        <f>+POR!U302-POR!V302</f>
        <v>3085</v>
      </c>
      <c r="D304" s="21">
        <f>+POW!E302-POR!V302-POR!X302</f>
        <v>16215</v>
      </c>
      <c r="E304" s="21">
        <f t="shared" si="12"/>
        <v>13130</v>
      </c>
      <c r="F304" s="25">
        <f t="shared" si="13"/>
        <v>0.86534264513312964</v>
      </c>
      <c r="G304" s="25">
        <f t="shared" si="14"/>
        <v>0.55008324084350724</v>
      </c>
    </row>
    <row r="305" spans="1:7" s="1" customFormat="1">
      <c r="A305" t="s">
        <v>305</v>
      </c>
      <c r="B305" s="23">
        <f>+POR!V303+POR!X303</f>
        <v>12330</v>
      </c>
      <c r="C305" s="21">
        <f>+POR!U303-POR!V303</f>
        <v>1350</v>
      </c>
      <c r="D305" s="21">
        <f>+POW!E303-POR!V303-POR!X303</f>
        <v>11000</v>
      </c>
      <c r="E305" s="21">
        <f t="shared" si="12"/>
        <v>9650</v>
      </c>
      <c r="F305" s="25">
        <f t="shared" si="13"/>
        <v>0.90131578947368418</v>
      </c>
      <c r="G305" s="25">
        <f t="shared" si="14"/>
        <v>0.52850407201028715</v>
      </c>
    </row>
    <row r="306" spans="1:7" s="1" customFormat="1">
      <c r="A306" t="s">
        <v>306</v>
      </c>
      <c r="B306" s="23">
        <f>+POR!V304+POR!X304</f>
        <v>7505</v>
      </c>
      <c r="C306" s="21">
        <f>+POR!U304-POR!V304</f>
        <v>1725</v>
      </c>
      <c r="D306" s="21">
        <f>+POW!E304-POR!V304-POR!X304</f>
        <v>5205</v>
      </c>
      <c r="E306" s="21">
        <f t="shared" si="12"/>
        <v>3480</v>
      </c>
      <c r="F306" s="25">
        <f t="shared" si="13"/>
        <v>0.81310942578548218</v>
      </c>
      <c r="G306" s="25">
        <f t="shared" si="14"/>
        <v>0.59047993705743507</v>
      </c>
    </row>
    <row r="307" spans="1:7" s="1" customFormat="1">
      <c r="A307" t="s">
        <v>307</v>
      </c>
      <c r="B307" s="23">
        <f>+POR!V305+POR!X305</f>
        <v>1705</v>
      </c>
      <c r="C307" s="21">
        <f>+POR!U305-POR!V305</f>
        <v>75</v>
      </c>
      <c r="D307" s="21">
        <f>+POW!E305-POR!V305-POR!X305</f>
        <v>845</v>
      </c>
      <c r="E307" s="21">
        <f t="shared" si="12"/>
        <v>770</v>
      </c>
      <c r="F307" s="25">
        <f t="shared" si="13"/>
        <v>0.9578651685393258</v>
      </c>
      <c r="G307" s="25">
        <f t="shared" si="14"/>
        <v>0.66862745098039211</v>
      </c>
    </row>
    <row r="308" spans="1:7" s="1" customFormat="1">
      <c r="A308" t="s">
        <v>308</v>
      </c>
      <c r="B308" s="23">
        <f>+POR!V306+POR!X306</f>
        <v>800</v>
      </c>
      <c r="C308" s="21">
        <f>+POR!U306-POR!V306</f>
        <v>25</v>
      </c>
      <c r="D308" s="21">
        <f>+POW!E306-POR!V306-POR!X306</f>
        <v>480</v>
      </c>
      <c r="E308" s="21">
        <f t="shared" si="12"/>
        <v>455</v>
      </c>
      <c r="F308" s="25">
        <f t="shared" si="13"/>
        <v>0.96969696969696972</v>
      </c>
      <c r="G308" s="25">
        <f t="shared" si="14"/>
        <v>0.625</v>
      </c>
    </row>
    <row r="309" spans="1:7" s="1" customFormat="1">
      <c r="A309" t="s">
        <v>309</v>
      </c>
      <c r="B309" s="23">
        <f>+POR!V307+POR!X307</f>
        <v>895</v>
      </c>
      <c r="C309" s="21">
        <f>+POR!U307-POR!V307</f>
        <v>55</v>
      </c>
      <c r="D309" s="21">
        <f>+POW!E307-POR!V307-POR!X307</f>
        <v>370</v>
      </c>
      <c r="E309" s="21">
        <f t="shared" si="12"/>
        <v>315</v>
      </c>
      <c r="F309" s="25">
        <f t="shared" si="13"/>
        <v>0.94210526315789478</v>
      </c>
      <c r="G309" s="25">
        <f t="shared" si="14"/>
        <v>0.70750988142292492</v>
      </c>
    </row>
    <row r="310" spans="1:7" s="1" customFormat="1" ht="24.6" customHeight="1">
      <c r="A310" t="s">
        <v>310</v>
      </c>
      <c r="B310" s="23">
        <f>+POR!V308+POR!X308</f>
        <v>27105</v>
      </c>
      <c r="C310" s="21">
        <f>+POR!U308-POR!V308</f>
        <v>3450</v>
      </c>
      <c r="D310" s="21">
        <f>+POW!E308-POR!V308-POR!X308</f>
        <v>10120</v>
      </c>
      <c r="E310" s="21">
        <f t="shared" si="12"/>
        <v>6670</v>
      </c>
      <c r="F310" s="25">
        <f t="shared" si="13"/>
        <v>0.88708885616102107</v>
      </c>
      <c r="G310" s="25">
        <f t="shared" si="14"/>
        <v>0.72813969106783072</v>
      </c>
    </row>
    <row r="311" spans="1:7" s="1" customFormat="1">
      <c r="A311" t="s">
        <v>311</v>
      </c>
      <c r="B311" s="23">
        <f>+POR!V309+POR!X309</f>
        <v>24335</v>
      </c>
      <c r="C311" s="21">
        <f>+POR!U309-POR!V309</f>
        <v>2595</v>
      </c>
      <c r="D311" s="21">
        <f>+POW!E309-POR!V309-POR!X309</f>
        <v>8175</v>
      </c>
      <c r="E311" s="21">
        <f t="shared" si="12"/>
        <v>5580</v>
      </c>
      <c r="F311" s="25">
        <f t="shared" si="13"/>
        <v>0.90363906424062379</v>
      </c>
      <c r="G311" s="25">
        <f t="shared" si="14"/>
        <v>0.74853891110427562</v>
      </c>
    </row>
    <row r="312" spans="1:7" s="1" customFormat="1">
      <c r="A312" t="s">
        <v>312</v>
      </c>
      <c r="B312" s="23">
        <f>+POR!V310+POR!X310</f>
        <v>7915</v>
      </c>
      <c r="C312" s="21">
        <f>+POR!U310-POR!V310</f>
        <v>865</v>
      </c>
      <c r="D312" s="21">
        <f>+POW!E310-POR!V310-POR!X310</f>
        <v>3165</v>
      </c>
      <c r="E312" s="21">
        <f t="shared" si="12"/>
        <v>2300</v>
      </c>
      <c r="F312" s="25">
        <f t="shared" si="13"/>
        <v>0.90148063781321186</v>
      </c>
      <c r="G312" s="25">
        <f t="shared" si="14"/>
        <v>0.71435018050541521</v>
      </c>
    </row>
    <row r="313" spans="1:7" s="1" customFormat="1">
      <c r="A313" t="s">
        <v>313</v>
      </c>
      <c r="B313" s="23">
        <f>+POR!V311+POR!X311</f>
        <v>9425</v>
      </c>
      <c r="C313" s="21">
        <f>+POR!U311-POR!V311</f>
        <v>860</v>
      </c>
      <c r="D313" s="21">
        <f>+POW!E311-POR!V311-POR!X311</f>
        <v>2230</v>
      </c>
      <c r="E313" s="21">
        <f t="shared" si="12"/>
        <v>1370</v>
      </c>
      <c r="F313" s="25">
        <f t="shared" si="13"/>
        <v>0.91638308215848319</v>
      </c>
      <c r="G313" s="25">
        <f t="shared" si="14"/>
        <v>0.80866580866580862</v>
      </c>
    </row>
    <row r="314" spans="1:7" s="1" customFormat="1">
      <c r="A314" t="s">
        <v>314</v>
      </c>
      <c r="B314" s="23">
        <f>+POR!V312+POR!X312</f>
        <v>6995</v>
      </c>
      <c r="C314" s="21">
        <f>+POR!U312-POR!V312</f>
        <v>865</v>
      </c>
      <c r="D314" s="21">
        <f>+POW!E312-POR!V312-POR!X312</f>
        <v>2785</v>
      </c>
      <c r="E314" s="21">
        <f t="shared" si="12"/>
        <v>1920</v>
      </c>
      <c r="F314" s="25">
        <f t="shared" si="13"/>
        <v>0.88994910941475824</v>
      </c>
      <c r="G314" s="25">
        <f t="shared" si="14"/>
        <v>0.71523517382413093</v>
      </c>
    </row>
    <row r="315" spans="1:7" s="1" customFormat="1">
      <c r="A315" t="s">
        <v>315</v>
      </c>
      <c r="B315" s="23">
        <f>+POR!V313+POR!X313</f>
        <v>2610</v>
      </c>
      <c r="C315" s="21">
        <f>+POR!U313-POR!V313</f>
        <v>825</v>
      </c>
      <c r="D315" s="21">
        <f>+POW!E313-POR!V313-POR!X313</f>
        <v>1925</v>
      </c>
      <c r="E315" s="21">
        <f t="shared" si="12"/>
        <v>1100</v>
      </c>
      <c r="F315" s="25">
        <f t="shared" si="13"/>
        <v>0.75982532751091703</v>
      </c>
      <c r="G315" s="25">
        <f t="shared" si="14"/>
        <v>0.57552370452039692</v>
      </c>
    </row>
    <row r="316" spans="1:7" s="1" customFormat="1">
      <c r="A316" t="s">
        <v>316</v>
      </c>
      <c r="B316" s="23">
        <f>+POR!V314+POR!X314</f>
        <v>880</v>
      </c>
      <c r="C316" s="21">
        <f>+POR!U314-POR!V314</f>
        <v>390</v>
      </c>
      <c r="D316" s="21">
        <f>+POW!E314-POR!V314-POR!X314</f>
        <v>960</v>
      </c>
      <c r="E316" s="21">
        <f t="shared" si="12"/>
        <v>570</v>
      </c>
      <c r="F316" s="25">
        <f t="shared" si="13"/>
        <v>0.69291338582677164</v>
      </c>
      <c r="G316" s="25">
        <f t="shared" si="14"/>
        <v>0.47826086956521741</v>
      </c>
    </row>
    <row r="317" spans="1:7" s="1" customFormat="1">
      <c r="A317" t="s">
        <v>317</v>
      </c>
      <c r="B317" s="23">
        <f>+POR!V315+POR!X315</f>
        <v>1025</v>
      </c>
      <c r="C317" s="21">
        <f>+POR!U315-POR!V315</f>
        <v>165</v>
      </c>
      <c r="D317" s="21">
        <f>+POW!E315-POR!V315-POR!X315</f>
        <v>440</v>
      </c>
      <c r="E317" s="21">
        <f t="shared" si="12"/>
        <v>275</v>
      </c>
      <c r="F317" s="25">
        <f t="shared" si="13"/>
        <v>0.8613445378151261</v>
      </c>
      <c r="G317" s="25">
        <f t="shared" si="14"/>
        <v>0.69965870307167233</v>
      </c>
    </row>
    <row r="318" spans="1:7" s="1" customFormat="1">
      <c r="A318" t="s">
        <v>318</v>
      </c>
      <c r="B318" s="23">
        <f>+POR!V316+POR!X316</f>
        <v>55</v>
      </c>
      <c r="C318" s="21">
        <f>+POR!U316-POR!V316</f>
        <v>25</v>
      </c>
      <c r="D318" s="21">
        <f>+POW!E316-POR!V316-POR!X316</f>
        <v>50</v>
      </c>
      <c r="E318" s="21">
        <f t="shared" si="12"/>
        <v>25</v>
      </c>
      <c r="F318" s="25" t="str">
        <f t="shared" si="13"/>
        <v xml:space="preserve"> </v>
      </c>
      <c r="G318" s="25" t="str">
        <f t="shared" si="14"/>
        <v xml:space="preserve"> </v>
      </c>
    </row>
    <row r="319" spans="1:7" s="1" customFormat="1">
      <c r="A319" t="s">
        <v>319</v>
      </c>
      <c r="B319" s="23">
        <f>+POR!V317+POR!X317</f>
        <v>630</v>
      </c>
      <c r="C319" s="21">
        <f>+POR!U317-POR!V317</f>
        <v>250</v>
      </c>
      <c r="D319" s="21">
        <f>+POW!E317-POR!V317-POR!X317</f>
        <v>500</v>
      </c>
      <c r="E319" s="21">
        <f t="shared" si="12"/>
        <v>250</v>
      </c>
      <c r="F319" s="25">
        <f t="shared" si="13"/>
        <v>0.71590909090909094</v>
      </c>
      <c r="G319" s="25">
        <f t="shared" si="14"/>
        <v>0.55752212389380529</v>
      </c>
    </row>
    <row r="320" spans="1:7" s="1" customFormat="1">
      <c r="A320" t="s">
        <v>320</v>
      </c>
      <c r="B320" s="23">
        <f>+POR!V318+POR!X318</f>
        <v>145</v>
      </c>
      <c r="C320" s="21">
        <f>+POR!U318-POR!V318</f>
        <v>25</v>
      </c>
      <c r="D320" s="21">
        <f>+POW!E318-POR!V318-POR!X318</f>
        <v>35</v>
      </c>
      <c r="E320" s="21">
        <f t="shared" si="12"/>
        <v>10</v>
      </c>
      <c r="F320" s="25">
        <f t="shared" si="13"/>
        <v>0.8529411764705882</v>
      </c>
      <c r="G320" s="25">
        <f t="shared" si="14"/>
        <v>0.80555555555555558</v>
      </c>
    </row>
    <row r="321" spans="1:7" s="1" customFormat="1">
      <c r="A321" t="s">
        <v>321</v>
      </c>
      <c r="B321" s="23">
        <f>+POR!V319+POR!X319</f>
        <v>145</v>
      </c>
      <c r="C321" s="21">
        <f>+POR!U319-POR!V319</f>
        <v>25</v>
      </c>
      <c r="D321" s="21">
        <f>+POW!E319-POR!V319-POR!X319</f>
        <v>35</v>
      </c>
      <c r="E321" s="21">
        <f t="shared" si="12"/>
        <v>10</v>
      </c>
      <c r="F321" s="25">
        <f t="shared" si="13"/>
        <v>0.8529411764705882</v>
      </c>
      <c r="G321" s="25">
        <f t="shared" si="14"/>
        <v>0.80555555555555558</v>
      </c>
    </row>
    <row r="322" spans="1:7" s="1" customFormat="1" ht="24.6" customHeight="1">
      <c r="A322" t="s">
        <v>322</v>
      </c>
      <c r="B322" s="23">
        <f>+POR!V320+POR!X320</f>
        <v>116160</v>
      </c>
      <c r="C322" s="21">
        <f>+POR!U320-POR!V320</f>
        <v>19630</v>
      </c>
      <c r="D322" s="21">
        <f>+POW!E320-POR!V320-POR!X320</f>
        <v>47750</v>
      </c>
      <c r="E322" s="21">
        <f t="shared" si="12"/>
        <v>28120</v>
      </c>
      <c r="F322" s="25">
        <f t="shared" si="13"/>
        <v>0.85543854481184178</v>
      </c>
      <c r="G322" s="25">
        <f t="shared" si="14"/>
        <v>0.70868159355744009</v>
      </c>
    </row>
    <row r="323" spans="1:7" s="1" customFormat="1">
      <c r="A323" t="s">
        <v>323</v>
      </c>
      <c r="B323" s="23">
        <f>+POR!V321+POR!X321</f>
        <v>116160</v>
      </c>
      <c r="C323" s="21">
        <f>+POR!U321-POR!V321</f>
        <v>19630</v>
      </c>
      <c r="D323" s="21">
        <f>+POW!E321-POR!V321-POR!X321</f>
        <v>47745</v>
      </c>
      <c r="E323" s="21">
        <f t="shared" si="12"/>
        <v>28115</v>
      </c>
      <c r="F323" s="25">
        <f t="shared" si="13"/>
        <v>0.85543854481184178</v>
      </c>
      <c r="G323" s="25">
        <f t="shared" si="14"/>
        <v>0.70870321222659471</v>
      </c>
    </row>
    <row r="324" spans="1:7" s="1" customFormat="1">
      <c r="A324" t="s">
        <v>324</v>
      </c>
      <c r="B324" s="23">
        <f>+POR!V322+POR!X322</f>
        <v>21505</v>
      </c>
      <c r="C324" s="21">
        <f>+POR!U322-POR!V322</f>
        <v>1305</v>
      </c>
      <c r="D324" s="21">
        <f>+POW!E322-POR!V322-POR!X322</f>
        <v>10300</v>
      </c>
      <c r="E324" s="21">
        <f t="shared" si="12"/>
        <v>8995</v>
      </c>
      <c r="F324" s="25">
        <f t="shared" si="13"/>
        <v>0.9427882507672074</v>
      </c>
      <c r="G324" s="25">
        <f t="shared" si="14"/>
        <v>0.67615154849866377</v>
      </c>
    </row>
    <row r="325" spans="1:7" s="1" customFormat="1">
      <c r="A325" t="s">
        <v>325</v>
      </c>
      <c r="B325" s="23">
        <f>+POR!V323+POR!X323</f>
        <v>12915</v>
      </c>
      <c r="C325" s="21">
        <f>+POR!U323-POR!V323</f>
        <v>1735</v>
      </c>
      <c r="D325" s="21">
        <f>+POW!E323-POR!V323-POR!X323</f>
        <v>6850</v>
      </c>
      <c r="E325" s="21">
        <f t="shared" si="12"/>
        <v>5115</v>
      </c>
      <c r="F325" s="25">
        <f t="shared" si="13"/>
        <v>0.88156996587030712</v>
      </c>
      <c r="G325" s="25">
        <f t="shared" si="14"/>
        <v>0.65342777637237537</v>
      </c>
    </row>
    <row r="326" spans="1:7" s="1" customFormat="1">
      <c r="A326" t="s">
        <v>326</v>
      </c>
      <c r="B326" s="23">
        <f>+POR!V324+POR!X324</f>
        <v>12115</v>
      </c>
      <c r="C326" s="21">
        <f>+POR!U324-POR!V324</f>
        <v>5395</v>
      </c>
      <c r="D326" s="21">
        <f>+POW!E324-POR!V324-POR!X324</f>
        <v>6460</v>
      </c>
      <c r="E326" s="21">
        <f t="shared" si="12"/>
        <v>1065</v>
      </c>
      <c r="F326" s="25">
        <f t="shared" si="13"/>
        <v>0.69189034837235863</v>
      </c>
      <c r="G326" s="25">
        <f t="shared" si="14"/>
        <v>0.65222072678331089</v>
      </c>
    </row>
    <row r="327" spans="1:7" s="1" customFormat="1">
      <c r="A327" t="s">
        <v>327</v>
      </c>
      <c r="B327" s="23">
        <f>+POR!V325+POR!X325</f>
        <v>8060</v>
      </c>
      <c r="C327" s="21">
        <f>+POR!U325-POR!V325</f>
        <v>565</v>
      </c>
      <c r="D327" s="21">
        <f>+POW!E325-POR!V325-POR!X325</f>
        <v>1525</v>
      </c>
      <c r="E327" s="21">
        <f t="shared" ref="E327:E390" si="15">+D327-C327</f>
        <v>960</v>
      </c>
      <c r="F327" s="25">
        <f t="shared" ref="F327:F390" si="16">IF(B327&gt;=100,B327/(B327+C327)," ")</f>
        <v>0.9344927536231884</v>
      </c>
      <c r="G327" s="25">
        <f t="shared" ref="G327:G390" si="17">IF(B327&gt;=100,B327/(B327+D327)," ")</f>
        <v>0.84089723526343241</v>
      </c>
    </row>
    <row r="328" spans="1:7" s="1" customFormat="1">
      <c r="A328" t="s">
        <v>328</v>
      </c>
      <c r="B328" s="23">
        <f>+POR!V326+POR!X326</f>
        <v>21470</v>
      </c>
      <c r="C328" s="21">
        <f>+POR!U326-POR!V326</f>
        <v>6015</v>
      </c>
      <c r="D328" s="21">
        <f>+POW!E326-POR!V326-POR!X326</f>
        <v>9260</v>
      </c>
      <c r="E328" s="21">
        <f t="shared" si="15"/>
        <v>3245</v>
      </c>
      <c r="F328" s="25">
        <f t="shared" si="16"/>
        <v>0.7811533563762052</v>
      </c>
      <c r="G328" s="25">
        <f t="shared" si="17"/>
        <v>0.69866579889358937</v>
      </c>
    </row>
    <row r="329" spans="1:7" s="1" customFormat="1">
      <c r="A329" t="s">
        <v>329</v>
      </c>
      <c r="B329" s="23">
        <f>+POR!V327+POR!X327</f>
        <v>15835</v>
      </c>
      <c r="C329" s="21">
        <f>+POR!U327-POR!V327</f>
        <v>1605</v>
      </c>
      <c r="D329" s="21">
        <f>+POW!E327-POR!V327-POR!X327</f>
        <v>5125</v>
      </c>
      <c r="E329" s="21">
        <f t="shared" si="15"/>
        <v>3520</v>
      </c>
      <c r="F329" s="25">
        <f t="shared" si="16"/>
        <v>0.90797018348623848</v>
      </c>
      <c r="G329" s="25">
        <f t="shared" si="17"/>
        <v>0.7554866412213741</v>
      </c>
    </row>
    <row r="330" spans="1:7" s="1" customFormat="1">
      <c r="A330" t="s">
        <v>330</v>
      </c>
      <c r="B330" s="23">
        <f>+POR!V328+POR!X328</f>
        <v>2880</v>
      </c>
      <c r="C330" s="21">
        <f>+POR!U328-POR!V328</f>
        <v>920</v>
      </c>
      <c r="D330" s="21">
        <f>+POW!E328-POR!V328-POR!X328</f>
        <v>1260</v>
      </c>
      <c r="E330" s="21">
        <f t="shared" si="15"/>
        <v>340</v>
      </c>
      <c r="F330" s="25">
        <f t="shared" si="16"/>
        <v>0.75789473684210529</v>
      </c>
      <c r="G330" s="25">
        <f t="shared" si="17"/>
        <v>0.69565217391304346</v>
      </c>
    </row>
    <row r="331" spans="1:7" s="1" customFormat="1">
      <c r="A331" t="s">
        <v>331</v>
      </c>
      <c r="B331" s="23">
        <f>+POR!V329+POR!X329</f>
        <v>12850</v>
      </c>
      <c r="C331" s="21">
        <f>+POR!U329-POR!V329</f>
        <v>1060</v>
      </c>
      <c r="D331" s="21">
        <f>+POW!E329-POR!V329-POR!X329</f>
        <v>4755</v>
      </c>
      <c r="E331" s="21">
        <f t="shared" si="15"/>
        <v>3695</v>
      </c>
      <c r="F331" s="25">
        <f t="shared" si="16"/>
        <v>0.92379583033788637</v>
      </c>
      <c r="G331" s="25">
        <f t="shared" si="17"/>
        <v>0.72990627662595853</v>
      </c>
    </row>
    <row r="332" spans="1:7" s="1" customFormat="1">
      <c r="A332" t="s">
        <v>332</v>
      </c>
      <c r="B332" s="23">
        <f>+POR!V330+POR!X330</f>
        <v>8530</v>
      </c>
      <c r="C332" s="21">
        <f>+POR!U330-POR!V330</f>
        <v>1025</v>
      </c>
      <c r="D332" s="21">
        <f>+POW!E330-POR!V330-POR!X330</f>
        <v>2215</v>
      </c>
      <c r="E332" s="21">
        <f t="shared" si="15"/>
        <v>1190</v>
      </c>
      <c r="F332" s="25">
        <f t="shared" si="16"/>
        <v>0.89272632129774987</v>
      </c>
      <c r="G332" s="25">
        <f t="shared" si="17"/>
        <v>0.79385760818985573</v>
      </c>
    </row>
    <row r="333" spans="1:7" s="1" customFormat="1" ht="24.6" customHeight="1">
      <c r="A333" t="s">
        <v>333</v>
      </c>
      <c r="B333" s="23">
        <f>+POR!V331+POR!X331</f>
        <v>1425</v>
      </c>
      <c r="C333" s="21">
        <f>+POR!U331-POR!V331</f>
        <v>335</v>
      </c>
      <c r="D333" s="21">
        <f>+POW!E331-POR!V331-POR!X331</f>
        <v>750</v>
      </c>
      <c r="E333" s="21">
        <f t="shared" si="15"/>
        <v>415</v>
      </c>
      <c r="F333" s="25">
        <f t="shared" si="16"/>
        <v>0.80965909090909094</v>
      </c>
      <c r="G333" s="25">
        <f t="shared" si="17"/>
        <v>0.65517241379310343</v>
      </c>
    </row>
    <row r="334" spans="1:7" s="1" customFormat="1">
      <c r="A334" t="s">
        <v>334</v>
      </c>
      <c r="B334" s="23">
        <f>+POR!V332+POR!X332</f>
        <v>1425</v>
      </c>
      <c r="C334" s="21">
        <f>+POR!U332-POR!V332</f>
        <v>335</v>
      </c>
      <c r="D334" s="21">
        <f>+POW!E332-POR!V332-POR!X332</f>
        <v>750</v>
      </c>
      <c r="E334" s="21">
        <f t="shared" si="15"/>
        <v>415</v>
      </c>
      <c r="F334" s="25">
        <f t="shared" si="16"/>
        <v>0.80965909090909094</v>
      </c>
      <c r="G334" s="25">
        <f t="shared" si="17"/>
        <v>0.65517241379310343</v>
      </c>
    </row>
    <row r="335" spans="1:7" s="1" customFormat="1">
      <c r="A335" t="s">
        <v>335</v>
      </c>
      <c r="B335" s="23">
        <f>+POR!V333+POR!X333</f>
        <v>1420</v>
      </c>
      <c r="C335" s="21">
        <f>+POR!U333-POR!V333</f>
        <v>335</v>
      </c>
      <c r="D335" s="21">
        <f>+POW!E333-POR!V333-POR!X333</f>
        <v>755</v>
      </c>
      <c r="E335" s="21">
        <f t="shared" si="15"/>
        <v>420</v>
      </c>
      <c r="F335" s="25">
        <f t="shared" si="16"/>
        <v>0.80911680911680917</v>
      </c>
      <c r="G335" s="25">
        <f t="shared" si="17"/>
        <v>0.65287356321839085</v>
      </c>
    </row>
    <row r="336" spans="1:7" s="1" customFormat="1" ht="24.6" customHeight="1">
      <c r="A336" t="s">
        <v>336</v>
      </c>
      <c r="B336" s="23">
        <f>+POR!V334+POR!X334</f>
        <v>39570</v>
      </c>
      <c r="C336" s="21">
        <f>+POR!U334-POR!V334</f>
        <v>8955</v>
      </c>
      <c r="D336" s="21">
        <f>+POW!E334-POR!V334-POR!X334</f>
        <v>15280</v>
      </c>
      <c r="E336" s="21">
        <f t="shared" si="15"/>
        <v>6325</v>
      </c>
      <c r="F336" s="25">
        <f t="shared" si="16"/>
        <v>0.81545595054095832</v>
      </c>
      <c r="G336" s="25">
        <f t="shared" si="17"/>
        <v>0.72142206016408383</v>
      </c>
    </row>
    <row r="337" spans="1:7" s="1" customFormat="1">
      <c r="A337" t="s">
        <v>337</v>
      </c>
      <c r="B337" s="23">
        <f>+POR!V335+POR!X335</f>
        <v>38860</v>
      </c>
      <c r="C337" s="21">
        <f>+POR!U335-POR!V335</f>
        <v>8650</v>
      </c>
      <c r="D337" s="21">
        <f>+POW!E335-POR!V335-POR!X335</f>
        <v>14590</v>
      </c>
      <c r="E337" s="21">
        <f t="shared" si="15"/>
        <v>5940</v>
      </c>
      <c r="F337" s="25">
        <f t="shared" si="16"/>
        <v>0.8179330667227952</v>
      </c>
      <c r="G337" s="25">
        <f t="shared" si="17"/>
        <v>0.72703461178671658</v>
      </c>
    </row>
    <row r="338" spans="1:7" s="1" customFormat="1">
      <c r="A338" t="s">
        <v>338</v>
      </c>
      <c r="B338" s="23">
        <f>+POR!V336+POR!X336</f>
        <v>2375</v>
      </c>
      <c r="C338" s="21">
        <f>+POR!U336-POR!V336</f>
        <v>375</v>
      </c>
      <c r="D338" s="21">
        <f>+POW!E336-POR!V336-POR!X336</f>
        <v>1080</v>
      </c>
      <c r="E338" s="21">
        <f t="shared" si="15"/>
        <v>705</v>
      </c>
      <c r="F338" s="25">
        <f t="shared" si="16"/>
        <v>0.86363636363636365</v>
      </c>
      <c r="G338" s="25">
        <f t="shared" si="17"/>
        <v>0.68740955137481907</v>
      </c>
    </row>
    <row r="339" spans="1:7" s="1" customFormat="1">
      <c r="A339" t="s">
        <v>339</v>
      </c>
      <c r="B339" s="23">
        <f>+POR!V337+POR!X337</f>
        <v>110</v>
      </c>
      <c r="C339" s="21">
        <f>+POR!U337-POR!V337</f>
        <v>10</v>
      </c>
      <c r="D339" s="21">
        <f>+POW!E337-POR!V337-POR!X337</f>
        <v>35</v>
      </c>
      <c r="E339" s="21">
        <f t="shared" si="15"/>
        <v>25</v>
      </c>
      <c r="F339" s="25">
        <f t="shared" si="16"/>
        <v>0.91666666666666663</v>
      </c>
      <c r="G339" s="25">
        <f t="shared" si="17"/>
        <v>0.75862068965517238</v>
      </c>
    </row>
    <row r="340" spans="1:7" s="1" customFormat="1">
      <c r="A340" t="s">
        <v>340</v>
      </c>
      <c r="B340" s="23">
        <f>+POR!V338+POR!X338</f>
        <v>6555</v>
      </c>
      <c r="C340" s="21">
        <f>+POR!U338-POR!V338</f>
        <v>1410</v>
      </c>
      <c r="D340" s="21">
        <f>+POW!E338-POR!V338-POR!X338</f>
        <v>2410</v>
      </c>
      <c r="E340" s="21">
        <f t="shared" si="15"/>
        <v>1000</v>
      </c>
      <c r="F340" s="25">
        <f t="shared" si="16"/>
        <v>0.82297551789077217</v>
      </c>
      <c r="G340" s="25">
        <f t="shared" si="17"/>
        <v>0.73117679866146124</v>
      </c>
    </row>
    <row r="341" spans="1:7" s="1" customFormat="1">
      <c r="A341" t="s">
        <v>341</v>
      </c>
      <c r="B341" s="23">
        <f>+POR!V339+POR!X339</f>
        <v>6360</v>
      </c>
      <c r="C341" s="21">
        <f>+POR!U339-POR!V339</f>
        <v>1280</v>
      </c>
      <c r="D341" s="21">
        <f>+POW!E339-POR!V339-POR!X339</f>
        <v>2300</v>
      </c>
      <c r="E341" s="21">
        <f t="shared" si="15"/>
        <v>1020</v>
      </c>
      <c r="F341" s="25">
        <f t="shared" si="16"/>
        <v>0.83246073298429324</v>
      </c>
      <c r="G341" s="25">
        <f t="shared" si="17"/>
        <v>0.73441108545034639</v>
      </c>
    </row>
    <row r="342" spans="1:7" s="1" customFormat="1">
      <c r="A342" t="s">
        <v>342</v>
      </c>
      <c r="B342" s="23">
        <f>+POR!V340+POR!X340</f>
        <v>4230</v>
      </c>
      <c r="C342" s="21">
        <f>+POR!U340-POR!V340</f>
        <v>860</v>
      </c>
      <c r="D342" s="21">
        <f>+POW!E340-POR!V340-POR!X340</f>
        <v>2275</v>
      </c>
      <c r="E342" s="21">
        <f t="shared" si="15"/>
        <v>1415</v>
      </c>
      <c r="F342" s="25">
        <f t="shared" si="16"/>
        <v>0.83104125736738699</v>
      </c>
      <c r="G342" s="25">
        <f t="shared" si="17"/>
        <v>0.6502690238278247</v>
      </c>
    </row>
    <row r="343" spans="1:7" s="1" customFormat="1">
      <c r="A343" t="s">
        <v>343</v>
      </c>
      <c r="B343" s="23">
        <f>+POR!V341+POR!X341</f>
        <v>6295</v>
      </c>
      <c r="C343" s="21">
        <f>+POR!U341-POR!V341</f>
        <v>1835</v>
      </c>
      <c r="D343" s="21">
        <f>+POW!E341-POR!V341-POR!X341</f>
        <v>3245</v>
      </c>
      <c r="E343" s="21">
        <f t="shared" si="15"/>
        <v>1410</v>
      </c>
      <c r="F343" s="25">
        <f t="shared" si="16"/>
        <v>0.77429274292742922</v>
      </c>
      <c r="G343" s="25">
        <f t="shared" si="17"/>
        <v>0.65985324947589097</v>
      </c>
    </row>
    <row r="344" spans="1:7" s="1" customFormat="1">
      <c r="A344" t="s">
        <v>344</v>
      </c>
      <c r="B344" s="23">
        <f>+POR!V342+POR!X342</f>
        <v>10295</v>
      </c>
      <c r="C344" s="21">
        <f>+POR!U342-POR!V342</f>
        <v>1955</v>
      </c>
      <c r="D344" s="21">
        <f>+POW!E342-POR!V342-POR!X342</f>
        <v>2185</v>
      </c>
      <c r="E344" s="21">
        <f t="shared" si="15"/>
        <v>230</v>
      </c>
      <c r="F344" s="25">
        <f t="shared" si="16"/>
        <v>0.8404081632653061</v>
      </c>
      <c r="G344" s="25">
        <f t="shared" si="17"/>
        <v>0.82491987179487181</v>
      </c>
    </row>
    <row r="345" spans="1:7" s="1" customFormat="1">
      <c r="A345" t="s">
        <v>345</v>
      </c>
      <c r="B345" s="23">
        <f>+POR!V343+POR!X343</f>
        <v>2630</v>
      </c>
      <c r="C345" s="21">
        <f>+POR!U343-POR!V343</f>
        <v>925</v>
      </c>
      <c r="D345" s="21">
        <f>+POW!E343-POR!V343-POR!X343</f>
        <v>1070</v>
      </c>
      <c r="E345" s="21">
        <f t="shared" si="15"/>
        <v>145</v>
      </c>
      <c r="F345" s="25">
        <f t="shared" si="16"/>
        <v>0.73980309423347401</v>
      </c>
      <c r="G345" s="25">
        <f t="shared" si="17"/>
        <v>0.71081081081081077</v>
      </c>
    </row>
    <row r="346" spans="1:7" s="1" customFormat="1">
      <c r="A346" t="s">
        <v>346</v>
      </c>
      <c r="B346" s="23">
        <f>+POR!V344+POR!X344</f>
        <v>720</v>
      </c>
      <c r="C346" s="21">
        <f>+POR!U344-POR!V344</f>
        <v>290</v>
      </c>
      <c r="D346" s="21">
        <f>+POW!E344-POR!V344-POR!X344</f>
        <v>675</v>
      </c>
      <c r="E346" s="21">
        <f t="shared" si="15"/>
        <v>385</v>
      </c>
      <c r="F346" s="25">
        <f t="shared" si="16"/>
        <v>0.71287128712871284</v>
      </c>
      <c r="G346" s="25">
        <f t="shared" si="17"/>
        <v>0.5161290322580645</v>
      </c>
    </row>
    <row r="347" spans="1:7" s="1" customFormat="1">
      <c r="A347" t="s">
        <v>347</v>
      </c>
      <c r="B347" s="23">
        <f>+POR!V345+POR!X345</f>
        <v>380</v>
      </c>
      <c r="C347" s="21">
        <f>+POR!U345-POR!V345</f>
        <v>145</v>
      </c>
      <c r="D347" s="21">
        <f>+POW!E345-POR!V345-POR!X345</f>
        <v>335</v>
      </c>
      <c r="E347" s="21">
        <f t="shared" si="15"/>
        <v>190</v>
      </c>
      <c r="F347" s="25">
        <f t="shared" si="16"/>
        <v>0.72380952380952379</v>
      </c>
      <c r="G347" s="25">
        <f t="shared" si="17"/>
        <v>0.53146853146853146</v>
      </c>
    </row>
    <row r="348" spans="1:7" s="1" customFormat="1">
      <c r="A348" t="s">
        <v>348</v>
      </c>
      <c r="B348" s="23">
        <f>+POR!V346+POR!X346</f>
        <v>230</v>
      </c>
      <c r="C348" s="21">
        <f>+POR!U346-POR!V346</f>
        <v>115</v>
      </c>
      <c r="D348" s="21">
        <f>+POW!E346-POR!V346-POR!X346</f>
        <v>240</v>
      </c>
      <c r="E348" s="21">
        <f t="shared" si="15"/>
        <v>125</v>
      </c>
      <c r="F348" s="25">
        <f t="shared" si="16"/>
        <v>0.66666666666666663</v>
      </c>
      <c r="G348" s="25">
        <f t="shared" si="17"/>
        <v>0.48936170212765956</v>
      </c>
    </row>
    <row r="349" spans="1:7" s="1" customFormat="1">
      <c r="A349" t="s">
        <v>349</v>
      </c>
      <c r="B349" s="23">
        <f>+POR!V347+POR!X347</f>
        <v>105</v>
      </c>
      <c r="C349" s="21">
        <f>+POR!U347-POR!V347</f>
        <v>35</v>
      </c>
      <c r="D349" s="21">
        <f>+POW!E347-POR!V347-POR!X347</f>
        <v>105</v>
      </c>
      <c r="E349" s="21">
        <f t="shared" si="15"/>
        <v>70</v>
      </c>
      <c r="F349" s="25">
        <f t="shared" si="16"/>
        <v>0.75</v>
      </c>
      <c r="G349" s="25">
        <f t="shared" si="17"/>
        <v>0.5</v>
      </c>
    </row>
    <row r="350" spans="1:7" s="1" customFormat="1" ht="24.6" customHeight="1">
      <c r="A350" t="s">
        <v>350</v>
      </c>
      <c r="B350" s="23">
        <f>+POR!V348+POR!X348</f>
        <v>74185</v>
      </c>
      <c r="C350" s="21">
        <f>+POR!U348-POR!V348</f>
        <v>11420</v>
      </c>
      <c r="D350" s="21">
        <f>+POW!E348-POR!V348-POR!X348</f>
        <v>28820</v>
      </c>
      <c r="E350" s="21">
        <f t="shared" si="15"/>
        <v>17400</v>
      </c>
      <c r="F350" s="25">
        <f t="shared" si="16"/>
        <v>0.86659657730272766</v>
      </c>
      <c r="G350" s="25">
        <f t="shared" si="17"/>
        <v>0.7202077569050046</v>
      </c>
    </row>
    <row r="351" spans="1:7" s="1" customFormat="1">
      <c r="A351" t="s">
        <v>351</v>
      </c>
      <c r="B351" s="23">
        <f>+POR!V349+POR!X349</f>
        <v>74180</v>
      </c>
      <c r="C351" s="21">
        <f>+POR!U349-POR!V349</f>
        <v>11430</v>
      </c>
      <c r="D351" s="21">
        <f>+POW!E349-POR!V349-POR!X349</f>
        <v>28825</v>
      </c>
      <c r="E351" s="21">
        <f t="shared" si="15"/>
        <v>17395</v>
      </c>
      <c r="F351" s="25">
        <f t="shared" si="16"/>
        <v>0.86648755986450177</v>
      </c>
      <c r="G351" s="25">
        <f t="shared" si="17"/>
        <v>0.72015921557205964</v>
      </c>
    </row>
    <row r="352" spans="1:7" s="1" customFormat="1">
      <c r="A352" t="s">
        <v>352</v>
      </c>
      <c r="B352" s="23">
        <f>+POR!V350+POR!X350</f>
        <v>37050</v>
      </c>
      <c r="C352" s="21">
        <f>+POR!U350-POR!V350</f>
        <v>7305</v>
      </c>
      <c r="D352" s="21">
        <f>+POW!E350-POR!V350-POR!X350</f>
        <v>15655</v>
      </c>
      <c r="E352" s="21">
        <f t="shared" si="15"/>
        <v>8350</v>
      </c>
      <c r="F352" s="25">
        <f t="shared" si="16"/>
        <v>0.83530605343253295</v>
      </c>
      <c r="G352" s="25">
        <f t="shared" si="17"/>
        <v>0.70296935774594438</v>
      </c>
    </row>
    <row r="353" spans="1:7" s="1" customFormat="1">
      <c r="A353" t="s">
        <v>353</v>
      </c>
      <c r="B353" s="23">
        <f>+POR!V351+POR!X351</f>
        <v>5445</v>
      </c>
      <c r="C353" s="21">
        <f>+POR!U351-POR!V351</f>
        <v>705</v>
      </c>
      <c r="D353" s="21">
        <f>+POW!E351-POR!V351-POR!X351</f>
        <v>3220</v>
      </c>
      <c r="E353" s="21">
        <f t="shared" si="15"/>
        <v>2515</v>
      </c>
      <c r="F353" s="25">
        <f t="shared" si="16"/>
        <v>0.88536585365853659</v>
      </c>
      <c r="G353" s="25">
        <f t="shared" si="17"/>
        <v>0.6283900750144259</v>
      </c>
    </row>
    <row r="354" spans="1:7" s="1" customFormat="1">
      <c r="A354" t="s">
        <v>354</v>
      </c>
      <c r="B354" s="23">
        <f>+POR!V352+POR!X352</f>
        <v>21350</v>
      </c>
      <c r="C354" s="21">
        <f>+POR!U352-POR!V352</f>
        <v>1990</v>
      </c>
      <c r="D354" s="21">
        <f>+POW!E352-POR!V352-POR!X352</f>
        <v>7660</v>
      </c>
      <c r="E354" s="21">
        <f t="shared" si="15"/>
        <v>5670</v>
      </c>
      <c r="F354" s="25">
        <f t="shared" si="16"/>
        <v>0.91473864610111399</v>
      </c>
      <c r="G354" s="25">
        <f t="shared" si="17"/>
        <v>0.73595311961392629</v>
      </c>
    </row>
    <row r="355" spans="1:7" s="1" customFormat="1">
      <c r="A355" t="s">
        <v>355</v>
      </c>
      <c r="B355" s="23">
        <f>+POR!V353+POR!X353</f>
        <v>625</v>
      </c>
      <c r="C355" s="21">
        <f>+POR!U353-POR!V353</f>
        <v>50</v>
      </c>
      <c r="D355" s="21">
        <f>+POW!E353-POR!V353-POR!X353</f>
        <v>205</v>
      </c>
      <c r="E355" s="21">
        <f t="shared" si="15"/>
        <v>155</v>
      </c>
      <c r="F355" s="25">
        <f t="shared" si="16"/>
        <v>0.92592592592592593</v>
      </c>
      <c r="G355" s="25">
        <f t="shared" si="17"/>
        <v>0.75301204819277112</v>
      </c>
    </row>
    <row r="356" spans="1:7" s="1" customFormat="1">
      <c r="A356" t="s">
        <v>356</v>
      </c>
      <c r="B356" s="23">
        <f>+POR!V354+POR!X354</f>
        <v>600</v>
      </c>
      <c r="C356" s="21">
        <f>+POR!U354-POR!V354</f>
        <v>75</v>
      </c>
      <c r="D356" s="21">
        <f>+POW!E354-POR!V354-POR!X354</f>
        <v>375</v>
      </c>
      <c r="E356" s="21">
        <f t="shared" si="15"/>
        <v>300</v>
      </c>
      <c r="F356" s="25">
        <f t="shared" si="16"/>
        <v>0.88888888888888884</v>
      </c>
      <c r="G356" s="25">
        <f t="shared" si="17"/>
        <v>0.61538461538461542</v>
      </c>
    </row>
    <row r="357" spans="1:7" s="1" customFormat="1">
      <c r="A357" t="s">
        <v>357</v>
      </c>
      <c r="B357" s="23">
        <f>+POR!V355+POR!X355</f>
        <v>8045</v>
      </c>
      <c r="C357" s="21">
        <f>+POR!U355-POR!V355</f>
        <v>1175</v>
      </c>
      <c r="D357" s="21">
        <f>+POW!E355-POR!V355-POR!X355</f>
        <v>1555</v>
      </c>
      <c r="E357" s="21">
        <f t="shared" si="15"/>
        <v>380</v>
      </c>
      <c r="F357" s="25">
        <f t="shared" si="16"/>
        <v>0.87255965292841653</v>
      </c>
      <c r="G357" s="25">
        <f t="shared" si="17"/>
        <v>0.83802083333333333</v>
      </c>
    </row>
    <row r="358" spans="1:7" s="1" customFormat="1">
      <c r="A358" t="s">
        <v>358</v>
      </c>
      <c r="B358" s="23">
        <f>+POR!V356+POR!X356</f>
        <v>1070</v>
      </c>
      <c r="C358" s="21">
        <f>+POR!U356-POR!V356</f>
        <v>120</v>
      </c>
      <c r="D358" s="21">
        <f>+POW!E356-POR!V356-POR!X356</f>
        <v>145</v>
      </c>
      <c r="E358" s="21">
        <f t="shared" si="15"/>
        <v>25</v>
      </c>
      <c r="F358" s="25">
        <f t="shared" si="16"/>
        <v>0.89915966386554624</v>
      </c>
      <c r="G358" s="25">
        <f t="shared" si="17"/>
        <v>0.88065843621399176</v>
      </c>
    </row>
    <row r="359" spans="1:7" s="1" customFormat="1" ht="24.6" customHeight="1">
      <c r="A359" t="s">
        <v>359</v>
      </c>
      <c r="B359" s="23">
        <f>+POR!V357+POR!X357</f>
        <v>104955</v>
      </c>
      <c r="C359" s="21">
        <f>+POR!U357-POR!V357</f>
        <v>11375</v>
      </c>
      <c r="D359" s="21">
        <f>+POW!E357-POR!V357-POR!X357</f>
        <v>44300</v>
      </c>
      <c r="E359" s="21">
        <f t="shared" si="15"/>
        <v>32925</v>
      </c>
      <c r="F359" s="25">
        <f t="shared" si="16"/>
        <v>0.90221782859107713</v>
      </c>
      <c r="G359" s="25">
        <f t="shared" si="17"/>
        <v>0.70319252286355571</v>
      </c>
    </row>
    <row r="360" spans="1:7" s="1" customFormat="1">
      <c r="A360" t="s">
        <v>360</v>
      </c>
      <c r="B360" s="23">
        <f>+POR!V358+POR!X358</f>
        <v>30925</v>
      </c>
      <c r="C360" s="21">
        <f>+POR!U358-POR!V358</f>
        <v>5275</v>
      </c>
      <c r="D360" s="21">
        <f>+POW!E358-POR!V358-POR!X358</f>
        <v>12860</v>
      </c>
      <c r="E360" s="21">
        <f t="shared" si="15"/>
        <v>7585</v>
      </c>
      <c r="F360" s="25">
        <f t="shared" si="16"/>
        <v>0.85428176795580113</v>
      </c>
      <c r="G360" s="25">
        <f t="shared" si="17"/>
        <v>0.706292109169807</v>
      </c>
    </row>
    <row r="361" spans="1:7" s="1" customFormat="1">
      <c r="A361" t="s">
        <v>361</v>
      </c>
      <c r="B361" s="23">
        <f>+POR!V359+POR!X359</f>
        <v>8580</v>
      </c>
      <c r="C361" s="21">
        <f>+POR!U359-POR!V359</f>
        <v>1285</v>
      </c>
      <c r="D361" s="21">
        <f>+POW!E359-POR!V359-POR!X359</f>
        <v>2950</v>
      </c>
      <c r="E361" s="21">
        <f t="shared" si="15"/>
        <v>1665</v>
      </c>
      <c r="F361" s="25">
        <f t="shared" si="16"/>
        <v>0.86974151039026859</v>
      </c>
      <c r="G361" s="25">
        <f t="shared" si="17"/>
        <v>0.74414570685169124</v>
      </c>
    </row>
    <row r="362" spans="1:7" s="1" customFormat="1">
      <c r="A362" t="s">
        <v>362</v>
      </c>
      <c r="B362" s="23">
        <f>+POR!V360+POR!X360</f>
        <v>6120</v>
      </c>
      <c r="C362" s="21">
        <f>+POR!U360-POR!V360</f>
        <v>1225</v>
      </c>
      <c r="D362" s="21">
        <f>+POW!E360-POR!V360-POR!X360</f>
        <v>3345</v>
      </c>
      <c r="E362" s="21">
        <f t="shared" si="15"/>
        <v>2120</v>
      </c>
      <c r="F362" s="25">
        <f t="shared" si="16"/>
        <v>0.83321987746766513</v>
      </c>
      <c r="G362" s="25">
        <f t="shared" si="17"/>
        <v>0.64659270998415219</v>
      </c>
    </row>
    <row r="363" spans="1:7" s="1" customFormat="1">
      <c r="A363" t="s">
        <v>363</v>
      </c>
      <c r="B363" s="23">
        <f>+POR!V361+POR!X361</f>
        <v>7840</v>
      </c>
      <c r="C363" s="21">
        <f>+POR!U361-POR!V361</f>
        <v>1220</v>
      </c>
      <c r="D363" s="21">
        <f>+POW!E361-POR!V361-POR!X361</f>
        <v>2490</v>
      </c>
      <c r="E363" s="21">
        <f t="shared" si="15"/>
        <v>1270</v>
      </c>
      <c r="F363" s="25">
        <f t="shared" si="16"/>
        <v>0.86534216335540837</v>
      </c>
      <c r="G363" s="25">
        <f t="shared" si="17"/>
        <v>0.75895450145208132</v>
      </c>
    </row>
    <row r="364" spans="1:7" s="1" customFormat="1">
      <c r="A364" t="s">
        <v>364</v>
      </c>
      <c r="B364" s="23">
        <f>+POR!V362+POR!X362</f>
        <v>3715</v>
      </c>
      <c r="C364" s="21">
        <f>+POR!U362-POR!V362</f>
        <v>485</v>
      </c>
      <c r="D364" s="21">
        <f>+POW!E362-POR!V362-POR!X362</f>
        <v>1470</v>
      </c>
      <c r="E364" s="21">
        <f t="shared" si="15"/>
        <v>985</v>
      </c>
      <c r="F364" s="25">
        <f t="shared" si="16"/>
        <v>0.88452380952380949</v>
      </c>
      <c r="G364" s="25">
        <f t="shared" si="17"/>
        <v>0.71648987463837999</v>
      </c>
    </row>
    <row r="365" spans="1:7" s="1" customFormat="1">
      <c r="A365" t="s">
        <v>365</v>
      </c>
      <c r="B365" s="23">
        <f>+POR!V363+POR!X363</f>
        <v>1820</v>
      </c>
      <c r="C365" s="21">
        <f>+POR!U363-POR!V363</f>
        <v>620</v>
      </c>
      <c r="D365" s="21">
        <f>+POW!E363-POR!V363-POR!X363</f>
        <v>1275</v>
      </c>
      <c r="E365" s="21">
        <f t="shared" si="15"/>
        <v>655</v>
      </c>
      <c r="F365" s="25">
        <f t="shared" si="16"/>
        <v>0.74590163934426235</v>
      </c>
      <c r="G365" s="25">
        <f t="shared" si="17"/>
        <v>0.58804523424878841</v>
      </c>
    </row>
    <row r="366" spans="1:7" s="1" customFormat="1">
      <c r="A366" t="s">
        <v>366</v>
      </c>
      <c r="B366" s="23">
        <f>+POR!V364+POR!X364</f>
        <v>2230</v>
      </c>
      <c r="C366" s="21">
        <f>+POR!U364-POR!V364</f>
        <v>275</v>
      </c>
      <c r="D366" s="21">
        <f>+POW!E364-POR!V364-POR!X364</f>
        <v>830</v>
      </c>
      <c r="E366" s="21">
        <f t="shared" si="15"/>
        <v>555</v>
      </c>
      <c r="F366" s="25">
        <f t="shared" si="16"/>
        <v>0.8902195608782435</v>
      </c>
      <c r="G366" s="25">
        <f t="shared" si="17"/>
        <v>0.72875816993464049</v>
      </c>
    </row>
    <row r="367" spans="1:7" s="1" customFormat="1">
      <c r="A367" t="s">
        <v>367</v>
      </c>
      <c r="B367" s="23">
        <f>+POR!V365+POR!X365</f>
        <v>615</v>
      </c>
      <c r="C367" s="21">
        <f>+POR!U365-POR!V365</f>
        <v>170</v>
      </c>
      <c r="D367" s="21">
        <f>+POW!E365-POR!V365-POR!X365</f>
        <v>500</v>
      </c>
      <c r="E367" s="21">
        <f t="shared" si="15"/>
        <v>330</v>
      </c>
      <c r="F367" s="25">
        <f t="shared" si="16"/>
        <v>0.78343949044585992</v>
      </c>
      <c r="G367" s="25">
        <f t="shared" si="17"/>
        <v>0.55156950672645744</v>
      </c>
    </row>
    <row r="368" spans="1:7" s="1" customFormat="1">
      <c r="A368" t="s">
        <v>368</v>
      </c>
      <c r="B368" s="23">
        <f>+POR!V366+POR!X366</f>
        <v>38370</v>
      </c>
      <c r="C368" s="21">
        <f>+POR!U366-POR!V366</f>
        <v>2200</v>
      </c>
      <c r="D368" s="21">
        <f>+POW!E366-POR!V366-POR!X366</f>
        <v>20495</v>
      </c>
      <c r="E368" s="21">
        <f t="shared" si="15"/>
        <v>18295</v>
      </c>
      <c r="F368" s="25">
        <f t="shared" si="16"/>
        <v>0.94577273847670695</v>
      </c>
      <c r="G368" s="25">
        <f t="shared" si="17"/>
        <v>0.65183045952603413</v>
      </c>
    </row>
    <row r="369" spans="1:7" s="1" customFormat="1">
      <c r="A369" t="s">
        <v>369</v>
      </c>
      <c r="B369" s="23">
        <f>+POR!V367+POR!X367</f>
        <v>38370</v>
      </c>
      <c r="C369" s="21">
        <f>+POR!U367-POR!V367</f>
        <v>2200</v>
      </c>
      <c r="D369" s="21">
        <f>+POW!E367-POR!V367-POR!X367</f>
        <v>20490</v>
      </c>
      <c r="E369" s="21">
        <f t="shared" si="15"/>
        <v>18290</v>
      </c>
      <c r="F369" s="25">
        <f t="shared" si="16"/>
        <v>0.94577273847670695</v>
      </c>
      <c r="G369" s="25">
        <f t="shared" si="17"/>
        <v>0.65188583078491336</v>
      </c>
    </row>
    <row r="370" spans="1:7" s="1" customFormat="1">
      <c r="A370" t="s">
        <v>370</v>
      </c>
      <c r="B370" s="23">
        <f>+POR!V368+POR!X368</f>
        <v>14670</v>
      </c>
      <c r="C370" s="21">
        <f>+POR!U368-POR!V368</f>
        <v>2030</v>
      </c>
      <c r="D370" s="21">
        <f>+POW!E368-POR!V368-POR!X368</f>
        <v>5745</v>
      </c>
      <c r="E370" s="21">
        <f t="shared" si="15"/>
        <v>3715</v>
      </c>
      <c r="F370" s="25">
        <f t="shared" si="16"/>
        <v>0.8784431137724551</v>
      </c>
      <c r="G370" s="25">
        <f t="shared" si="17"/>
        <v>0.71858927259368111</v>
      </c>
    </row>
    <row r="371" spans="1:7" s="1" customFormat="1">
      <c r="A371" t="s">
        <v>371</v>
      </c>
      <c r="B371" s="23">
        <f>+POR!V369+POR!X369</f>
        <v>14670</v>
      </c>
      <c r="C371" s="21">
        <f>+POR!U369-POR!V369</f>
        <v>2030</v>
      </c>
      <c r="D371" s="21">
        <f>+POW!E369-POR!V369-POR!X369</f>
        <v>5745</v>
      </c>
      <c r="E371" s="21">
        <f t="shared" si="15"/>
        <v>3715</v>
      </c>
      <c r="F371" s="25">
        <f t="shared" si="16"/>
        <v>0.8784431137724551</v>
      </c>
      <c r="G371" s="25">
        <f t="shared" si="17"/>
        <v>0.71858927259368111</v>
      </c>
    </row>
    <row r="372" spans="1:7" s="1" customFormat="1">
      <c r="A372" t="s">
        <v>372</v>
      </c>
      <c r="B372" s="23">
        <f>+POR!V370+POR!X370</f>
        <v>20995</v>
      </c>
      <c r="C372" s="21">
        <f>+POR!U370-POR!V370</f>
        <v>1855</v>
      </c>
      <c r="D372" s="21">
        <f>+POW!E370-POR!V370-POR!X370</f>
        <v>5200</v>
      </c>
      <c r="E372" s="21">
        <f t="shared" si="15"/>
        <v>3345</v>
      </c>
      <c r="F372" s="25">
        <f t="shared" si="16"/>
        <v>0.91881838074398248</v>
      </c>
      <c r="G372" s="25">
        <f t="shared" si="17"/>
        <v>0.80148883374689828</v>
      </c>
    </row>
    <row r="373" spans="1:7" s="1" customFormat="1">
      <c r="A373" t="s">
        <v>373</v>
      </c>
      <c r="B373" s="23">
        <f>+POR!V371+POR!X371</f>
        <v>8100</v>
      </c>
      <c r="C373" s="21">
        <f>+POR!U371-POR!V371</f>
        <v>1055</v>
      </c>
      <c r="D373" s="21">
        <f>+POW!E371-POR!V371-POR!X371</f>
        <v>2385</v>
      </c>
      <c r="E373" s="21">
        <f t="shared" si="15"/>
        <v>1330</v>
      </c>
      <c r="F373" s="25">
        <f t="shared" si="16"/>
        <v>0.88476242490442381</v>
      </c>
      <c r="G373" s="25">
        <f t="shared" si="17"/>
        <v>0.77253218884120167</v>
      </c>
    </row>
    <row r="374" spans="1:7" s="1" customFormat="1">
      <c r="A374" t="s">
        <v>374</v>
      </c>
      <c r="B374" s="23">
        <f>+POR!V372+POR!X372</f>
        <v>995</v>
      </c>
      <c r="C374" s="21">
        <f>+POR!U372-POR!V372</f>
        <v>50</v>
      </c>
      <c r="D374" s="21">
        <f>+POW!E372-POR!V372-POR!X372</f>
        <v>200</v>
      </c>
      <c r="E374" s="21">
        <f t="shared" si="15"/>
        <v>150</v>
      </c>
      <c r="F374" s="25">
        <f t="shared" si="16"/>
        <v>0.95215311004784686</v>
      </c>
      <c r="G374" s="25">
        <f t="shared" si="17"/>
        <v>0.83263598326359833</v>
      </c>
    </row>
    <row r="375" spans="1:7" s="1" customFormat="1">
      <c r="A375" t="s">
        <v>375</v>
      </c>
      <c r="B375" s="23">
        <f>+POR!V373+POR!X373</f>
        <v>1370</v>
      </c>
      <c r="C375" s="21">
        <f>+POR!U373-POR!V373</f>
        <v>90</v>
      </c>
      <c r="D375" s="21">
        <f>+POW!E373-POR!V373-POR!X373</f>
        <v>570</v>
      </c>
      <c r="E375" s="21">
        <f t="shared" si="15"/>
        <v>480</v>
      </c>
      <c r="F375" s="25">
        <f t="shared" si="16"/>
        <v>0.93835616438356162</v>
      </c>
      <c r="G375" s="25">
        <f t="shared" si="17"/>
        <v>0.70618556701030932</v>
      </c>
    </row>
    <row r="376" spans="1:7" s="1" customFormat="1">
      <c r="A376" t="s">
        <v>376</v>
      </c>
      <c r="B376" s="23">
        <f>+POR!V374+POR!X374</f>
        <v>10520</v>
      </c>
      <c r="C376" s="21">
        <f>+POR!U374-POR!V374</f>
        <v>660</v>
      </c>
      <c r="D376" s="21">
        <f>+POW!E374-POR!V374-POR!X374</f>
        <v>2050</v>
      </c>
      <c r="E376" s="21">
        <f t="shared" si="15"/>
        <v>1390</v>
      </c>
      <c r="F376" s="25">
        <f t="shared" si="16"/>
        <v>0.94096601073345254</v>
      </c>
      <c r="G376" s="25">
        <f t="shared" si="17"/>
        <v>0.83691328560063638</v>
      </c>
    </row>
    <row r="377" spans="1:7" s="1" customFormat="1" ht="24.6" customHeight="1">
      <c r="A377" t="s">
        <v>377</v>
      </c>
      <c r="B377" s="23">
        <f>+POR!V375+POR!X375</f>
        <v>21685</v>
      </c>
      <c r="C377" s="21">
        <f>+POR!U375-POR!V375</f>
        <v>2645</v>
      </c>
      <c r="D377" s="21">
        <f>+POW!E375-POR!V375-POR!X375</f>
        <v>5480</v>
      </c>
      <c r="E377" s="21">
        <f t="shared" si="15"/>
        <v>2835</v>
      </c>
      <c r="F377" s="25">
        <f t="shared" si="16"/>
        <v>0.89128647759967117</v>
      </c>
      <c r="G377" s="25">
        <f t="shared" si="17"/>
        <v>0.79826983250506167</v>
      </c>
    </row>
    <row r="378" spans="1:7" s="1" customFormat="1">
      <c r="A378" t="s">
        <v>378</v>
      </c>
      <c r="B378" s="23">
        <f>+POR!V376+POR!X376</f>
        <v>12205</v>
      </c>
      <c r="C378" s="21">
        <f>+POR!U376-POR!V376</f>
        <v>550</v>
      </c>
      <c r="D378" s="21">
        <f>+POW!E376-POR!V376-POR!X376</f>
        <v>2220</v>
      </c>
      <c r="E378" s="21">
        <f t="shared" si="15"/>
        <v>1670</v>
      </c>
      <c r="F378" s="25">
        <f t="shared" si="16"/>
        <v>0.95687965503724026</v>
      </c>
      <c r="G378" s="25">
        <f t="shared" si="17"/>
        <v>0.84610051993067592</v>
      </c>
    </row>
    <row r="379" spans="1:7" s="1" customFormat="1">
      <c r="A379" t="s">
        <v>379</v>
      </c>
      <c r="B379" s="23">
        <f>+POR!V377+POR!X377</f>
        <v>3430</v>
      </c>
      <c r="C379" s="21">
        <f>+POR!U377-POR!V377</f>
        <v>180</v>
      </c>
      <c r="D379" s="21">
        <f>+POW!E377-POR!V377-POR!X377</f>
        <v>425</v>
      </c>
      <c r="E379" s="21">
        <f t="shared" si="15"/>
        <v>245</v>
      </c>
      <c r="F379" s="25">
        <f t="shared" si="16"/>
        <v>0.95013850415512469</v>
      </c>
      <c r="G379" s="25">
        <f t="shared" si="17"/>
        <v>0.8897535667963683</v>
      </c>
    </row>
    <row r="380" spans="1:7" s="1" customFormat="1">
      <c r="A380" t="s">
        <v>380</v>
      </c>
      <c r="B380" s="23">
        <f>+POR!V378+POR!X378</f>
        <v>1200</v>
      </c>
      <c r="C380" s="21">
        <f>+POR!U378-POR!V378</f>
        <v>100</v>
      </c>
      <c r="D380" s="21">
        <f>+POW!E378-POR!V378-POR!X378</f>
        <v>1055</v>
      </c>
      <c r="E380" s="21">
        <f t="shared" si="15"/>
        <v>955</v>
      </c>
      <c r="F380" s="25">
        <f t="shared" si="16"/>
        <v>0.92307692307692313</v>
      </c>
      <c r="G380" s="25">
        <f t="shared" si="17"/>
        <v>0.53215077605321504</v>
      </c>
    </row>
    <row r="381" spans="1:7" s="1" customFormat="1">
      <c r="A381" t="s">
        <v>381</v>
      </c>
      <c r="B381" s="23">
        <f>+POR!V379+POR!X379</f>
        <v>1655</v>
      </c>
      <c r="C381" s="21">
        <f>+POR!U379-POR!V379</f>
        <v>115</v>
      </c>
      <c r="D381" s="21">
        <f>+POW!E379-POR!V379-POR!X379</f>
        <v>290</v>
      </c>
      <c r="E381" s="21">
        <f t="shared" si="15"/>
        <v>175</v>
      </c>
      <c r="F381" s="25">
        <f t="shared" si="16"/>
        <v>0.93502824858757061</v>
      </c>
      <c r="G381" s="25">
        <f t="shared" si="17"/>
        <v>0.85089974293059123</v>
      </c>
    </row>
    <row r="382" spans="1:7" s="1" customFormat="1">
      <c r="A382" t="s">
        <v>382</v>
      </c>
      <c r="B382" s="23">
        <f>+POR!V380+POR!X380</f>
        <v>800</v>
      </c>
      <c r="C382" s="21">
        <f>+POR!U380-POR!V380</f>
        <v>10</v>
      </c>
      <c r="D382" s="21">
        <f>+POW!E380-POR!V380-POR!X380</f>
        <v>200</v>
      </c>
      <c r="E382" s="21">
        <f t="shared" si="15"/>
        <v>190</v>
      </c>
      <c r="F382" s="25">
        <f t="shared" si="16"/>
        <v>0.98765432098765427</v>
      </c>
      <c r="G382" s="25">
        <f t="shared" si="17"/>
        <v>0.8</v>
      </c>
    </row>
    <row r="383" spans="1:7" s="1" customFormat="1">
      <c r="A383" t="s">
        <v>383</v>
      </c>
      <c r="B383" s="23">
        <f>+POR!V381+POR!X381</f>
        <v>5125</v>
      </c>
      <c r="C383" s="21">
        <f>+POR!U381-POR!V381</f>
        <v>150</v>
      </c>
      <c r="D383" s="21">
        <f>+POW!E381-POR!V381-POR!X381</f>
        <v>255</v>
      </c>
      <c r="E383" s="21">
        <f t="shared" si="15"/>
        <v>105</v>
      </c>
      <c r="F383" s="25">
        <f t="shared" si="16"/>
        <v>0.97156398104265407</v>
      </c>
      <c r="G383" s="25">
        <f t="shared" si="17"/>
        <v>0.95260223048327142</v>
      </c>
    </row>
    <row r="384" spans="1:7" s="1" customFormat="1">
      <c r="A384" t="s">
        <v>384</v>
      </c>
      <c r="B384" s="23">
        <f>+POR!V382+POR!X382</f>
        <v>1570</v>
      </c>
      <c r="C384" s="21">
        <f>+POR!U382-POR!V382</f>
        <v>80</v>
      </c>
      <c r="D384" s="21">
        <f>+POW!E382-POR!V382-POR!X382</f>
        <v>625</v>
      </c>
      <c r="E384" s="21">
        <f t="shared" si="15"/>
        <v>545</v>
      </c>
      <c r="F384" s="25">
        <f t="shared" si="16"/>
        <v>0.95151515151515154</v>
      </c>
      <c r="G384" s="25">
        <f t="shared" si="17"/>
        <v>0.71526195899772205</v>
      </c>
    </row>
    <row r="385" spans="1:7" s="1" customFormat="1">
      <c r="A385" t="s">
        <v>385</v>
      </c>
      <c r="B385" s="23">
        <f>+POR!V383+POR!X383</f>
        <v>1565</v>
      </c>
      <c r="C385" s="21">
        <f>+POR!U383-POR!V383</f>
        <v>85</v>
      </c>
      <c r="D385" s="21">
        <f>+POW!E383-POR!V383-POR!X383</f>
        <v>630</v>
      </c>
      <c r="E385" s="21">
        <f t="shared" si="15"/>
        <v>545</v>
      </c>
      <c r="F385" s="25">
        <f t="shared" si="16"/>
        <v>0.94848484848484849</v>
      </c>
      <c r="G385" s="25">
        <f t="shared" si="17"/>
        <v>0.71298405466970383</v>
      </c>
    </row>
    <row r="386" spans="1:7" s="1" customFormat="1">
      <c r="A386" t="s">
        <v>386</v>
      </c>
      <c r="B386" s="23">
        <f>+POR!V384+POR!X384</f>
        <v>7920</v>
      </c>
      <c r="C386" s="21">
        <f>+POR!U384-POR!V384</f>
        <v>2010</v>
      </c>
      <c r="D386" s="21">
        <f>+POW!E384-POR!V384-POR!X384</f>
        <v>2620</v>
      </c>
      <c r="E386" s="21">
        <f t="shared" si="15"/>
        <v>610</v>
      </c>
      <c r="F386" s="25">
        <f t="shared" si="16"/>
        <v>0.797583081570997</v>
      </c>
      <c r="G386" s="25">
        <f t="shared" si="17"/>
        <v>0.75142314990512338</v>
      </c>
    </row>
    <row r="387" spans="1:7" s="1" customFormat="1">
      <c r="A387" t="s">
        <v>387</v>
      </c>
      <c r="B387" s="23">
        <f>+POR!V385+POR!X385</f>
        <v>330</v>
      </c>
      <c r="C387" s="21">
        <f>+POR!U385-POR!V385</f>
        <v>320</v>
      </c>
      <c r="D387" s="21">
        <f>+POW!E385-POR!V385-POR!X385</f>
        <v>165</v>
      </c>
      <c r="E387" s="21">
        <f t="shared" si="15"/>
        <v>-155</v>
      </c>
      <c r="F387" s="25">
        <f t="shared" si="16"/>
        <v>0.50769230769230766</v>
      </c>
      <c r="G387" s="25">
        <f t="shared" si="17"/>
        <v>0.66666666666666663</v>
      </c>
    </row>
    <row r="388" spans="1:7" s="1" customFormat="1">
      <c r="A388" t="s">
        <v>388</v>
      </c>
      <c r="B388" s="23">
        <f>+POR!V386+POR!X386</f>
        <v>1050</v>
      </c>
      <c r="C388" s="21">
        <f>+POR!U386-POR!V386</f>
        <v>530</v>
      </c>
      <c r="D388" s="21">
        <f>+POW!E386-POR!V386-POR!X386</f>
        <v>840</v>
      </c>
      <c r="E388" s="21">
        <f t="shared" si="15"/>
        <v>310</v>
      </c>
      <c r="F388" s="25">
        <f t="shared" si="16"/>
        <v>0.66455696202531644</v>
      </c>
      <c r="G388" s="25">
        <f t="shared" si="17"/>
        <v>0.55555555555555558</v>
      </c>
    </row>
    <row r="389" spans="1:7" s="1" customFormat="1">
      <c r="A389" t="s">
        <v>389</v>
      </c>
      <c r="B389" s="23">
        <f>+POR!V387+POR!X387</f>
        <v>6525</v>
      </c>
      <c r="C389" s="21">
        <f>+POR!U387-POR!V387</f>
        <v>1160</v>
      </c>
      <c r="D389" s="21">
        <f>+POW!E387-POR!V387-POR!X387</f>
        <v>1635</v>
      </c>
      <c r="E389" s="21">
        <f t="shared" si="15"/>
        <v>475</v>
      </c>
      <c r="F389" s="25">
        <f t="shared" si="16"/>
        <v>0.84905660377358494</v>
      </c>
      <c r="G389" s="25">
        <f t="shared" si="17"/>
        <v>0.79963235294117652</v>
      </c>
    </row>
    <row r="390" spans="1:7" s="1" customFormat="1" ht="24.6" customHeight="1">
      <c r="A390" t="s">
        <v>390</v>
      </c>
      <c r="B390" s="23">
        <f>+POR!V388+POR!X388</f>
        <v>64355</v>
      </c>
      <c r="C390" s="21">
        <f>+POR!U388-POR!V388</f>
        <v>10490</v>
      </c>
      <c r="D390" s="21">
        <f>+POW!E388-POR!V388-POR!X388</f>
        <v>15245</v>
      </c>
      <c r="E390" s="21">
        <f t="shared" si="15"/>
        <v>4755</v>
      </c>
      <c r="F390" s="25">
        <f t="shared" si="16"/>
        <v>0.85984367693232677</v>
      </c>
      <c r="G390" s="25">
        <f t="shared" si="17"/>
        <v>0.80847989949748744</v>
      </c>
    </row>
    <row r="391" spans="1:7" s="1" customFormat="1">
      <c r="A391" t="s">
        <v>391</v>
      </c>
      <c r="B391" s="23">
        <f>+POR!V389+POR!X389</f>
        <v>9775</v>
      </c>
      <c r="C391" s="21">
        <f>+POR!U389-POR!V389</f>
        <v>1555</v>
      </c>
      <c r="D391" s="21">
        <f>+POW!E389-POR!V389-POR!X389</f>
        <v>3325</v>
      </c>
      <c r="E391" s="21">
        <f t="shared" ref="E391:E430" si="18">+D391-C391</f>
        <v>1770</v>
      </c>
      <c r="F391" s="25">
        <f t="shared" ref="F391:F430" si="19">IF(B391&gt;=100,B391/(B391+C391)," ")</f>
        <v>0.86275375110326569</v>
      </c>
      <c r="G391" s="25">
        <f t="shared" ref="G391:G430" si="20">IF(B391&gt;=100,B391/(B391+D391)," ")</f>
        <v>0.74618320610687028</v>
      </c>
    </row>
    <row r="392" spans="1:7" s="1" customFormat="1">
      <c r="A392" t="s">
        <v>392</v>
      </c>
      <c r="B392" s="23">
        <f>+POR!V390+POR!X390</f>
        <v>9415</v>
      </c>
      <c r="C392" s="21">
        <f>+POR!U390-POR!V390</f>
        <v>1275</v>
      </c>
      <c r="D392" s="21">
        <f>+POW!E390-POR!V390-POR!X390</f>
        <v>3160</v>
      </c>
      <c r="E392" s="21">
        <f t="shared" si="18"/>
        <v>1885</v>
      </c>
      <c r="F392" s="25">
        <f t="shared" si="19"/>
        <v>0.88072965388213287</v>
      </c>
      <c r="G392" s="25">
        <f t="shared" si="20"/>
        <v>0.74870775347912522</v>
      </c>
    </row>
    <row r="393" spans="1:7" s="1" customFormat="1">
      <c r="A393" t="s">
        <v>393</v>
      </c>
      <c r="B393" s="23">
        <f>+POR!V391+POR!X391</f>
        <v>290</v>
      </c>
      <c r="C393" s="21">
        <f>+POR!U391-POR!V391</f>
        <v>270</v>
      </c>
      <c r="D393" s="21">
        <f>+POW!E391-POR!V391-POR!X391</f>
        <v>115</v>
      </c>
      <c r="E393" s="21">
        <f t="shared" si="18"/>
        <v>-155</v>
      </c>
      <c r="F393" s="25">
        <f t="shared" si="19"/>
        <v>0.5178571428571429</v>
      </c>
      <c r="G393" s="25">
        <f t="shared" si="20"/>
        <v>0.71604938271604934</v>
      </c>
    </row>
    <row r="394" spans="1:7" s="1" customFormat="1">
      <c r="A394" t="s">
        <v>394</v>
      </c>
      <c r="B394" s="23">
        <f>+POR!V392+POR!X392</f>
        <v>75</v>
      </c>
      <c r="C394" s="21">
        <f>+POR!U392-POR!V392</f>
        <v>5</v>
      </c>
      <c r="D394" s="21">
        <f>+POW!E392-POR!V392-POR!X392</f>
        <v>40</v>
      </c>
      <c r="E394" s="21">
        <f t="shared" si="18"/>
        <v>35</v>
      </c>
      <c r="F394" s="25" t="str">
        <f t="shared" si="19"/>
        <v xml:space="preserve"> </v>
      </c>
      <c r="G394" s="25" t="str">
        <f t="shared" si="20"/>
        <v xml:space="preserve"> </v>
      </c>
    </row>
    <row r="395" spans="1:7" s="1" customFormat="1">
      <c r="A395" t="s">
        <v>395</v>
      </c>
      <c r="B395" s="23">
        <f>+POR!V393+POR!X393</f>
        <v>54575</v>
      </c>
      <c r="C395" s="21">
        <f>+POR!U393-POR!V393</f>
        <v>8940</v>
      </c>
      <c r="D395" s="21">
        <f>+POW!E393-POR!V393-POR!X393</f>
        <v>11930</v>
      </c>
      <c r="E395" s="21">
        <f t="shared" si="18"/>
        <v>2990</v>
      </c>
      <c r="F395" s="25">
        <f t="shared" si="19"/>
        <v>0.85924584743761312</v>
      </c>
      <c r="G395" s="25">
        <f t="shared" si="20"/>
        <v>0.82061499135403349</v>
      </c>
    </row>
    <row r="396" spans="1:7" s="1" customFormat="1">
      <c r="A396" t="s">
        <v>396</v>
      </c>
      <c r="B396" s="23">
        <f>+POR!V394+POR!X394</f>
        <v>25625</v>
      </c>
      <c r="C396" s="21">
        <f>+POR!U394-POR!V394</f>
        <v>4500</v>
      </c>
      <c r="D396" s="21">
        <f>+POW!E394-POR!V394-POR!X394</f>
        <v>5595</v>
      </c>
      <c r="E396" s="21">
        <f t="shared" si="18"/>
        <v>1095</v>
      </c>
      <c r="F396" s="25">
        <f t="shared" si="19"/>
        <v>0.85062240663900412</v>
      </c>
      <c r="G396" s="25">
        <f t="shared" si="20"/>
        <v>0.8207879564381807</v>
      </c>
    </row>
    <row r="397" spans="1:7" s="1" customFormat="1">
      <c r="A397" t="s">
        <v>397</v>
      </c>
      <c r="B397" s="23">
        <f>+POR!V395+POR!X395</f>
        <v>21395</v>
      </c>
      <c r="C397" s="21">
        <f>+POR!U395-POR!V395</f>
        <v>3085</v>
      </c>
      <c r="D397" s="21">
        <f>+POW!E395-POR!V395-POR!X395</f>
        <v>4280</v>
      </c>
      <c r="E397" s="21">
        <f t="shared" si="18"/>
        <v>1195</v>
      </c>
      <c r="F397" s="25">
        <f t="shared" si="19"/>
        <v>0.87397875816993464</v>
      </c>
      <c r="G397" s="25">
        <f t="shared" si="20"/>
        <v>0.83330087633885097</v>
      </c>
    </row>
    <row r="398" spans="1:7" s="1" customFormat="1">
      <c r="A398" t="s">
        <v>398</v>
      </c>
      <c r="B398" s="23">
        <f>+POR!V396+POR!X396</f>
        <v>5170</v>
      </c>
      <c r="C398" s="21">
        <f>+POR!U396-POR!V396</f>
        <v>1195</v>
      </c>
      <c r="D398" s="21">
        <f>+POW!E396-POR!V396-POR!X396</f>
        <v>1740</v>
      </c>
      <c r="E398" s="21">
        <f t="shared" si="18"/>
        <v>545</v>
      </c>
      <c r="F398" s="25">
        <f t="shared" si="19"/>
        <v>0.812254516889238</v>
      </c>
      <c r="G398" s="25">
        <f t="shared" si="20"/>
        <v>0.748191027496382</v>
      </c>
    </row>
    <row r="399" spans="1:7" s="1" customFormat="1">
      <c r="A399" t="s">
        <v>399</v>
      </c>
      <c r="B399" s="23">
        <f>+POR!V397+POR!X397</f>
        <v>2380</v>
      </c>
      <c r="C399" s="21">
        <f>+POR!U397-POR!V397</f>
        <v>160</v>
      </c>
      <c r="D399" s="21">
        <f>+POW!E397-POR!V397-POR!X397</f>
        <v>320</v>
      </c>
      <c r="E399" s="21">
        <f t="shared" si="18"/>
        <v>160</v>
      </c>
      <c r="F399" s="25">
        <f t="shared" si="19"/>
        <v>0.93700787401574803</v>
      </c>
      <c r="G399" s="25">
        <f t="shared" si="20"/>
        <v>0.88148148148148153</v>
      </c>
    </row>
    <row r="400" spans="1:7" s="1" customFormat="1" ht="24.6" customHeight="1">
      <c r="A400" t="s">
        <v>400</v>
      </c>
      <c r="B400" s="23">
        <f>+POR!V398+POR!X398</f>
        <v>50150</v>
      </c>
      <c r="C400" s="21">
        <f>+POR!U398-POR!V398</f>
        <v>7030</v>
      </c>
      <c r="D400" s="21">
        <f>+POW!E398-POR!V398-POR!X398</f>
        <v>17485</v>
      </c>
      <c r="E400" s="21">
        <f t="shared" si="18"/>
        <v>10455</v>
      </c>
      <c r="F400" s="25">
        <f t="shared" si="19"/>
        <v>0.87705491430570126</v>
      </c>
      <c r="G400" s="25">
        <f t="shared" si="20"/>
        <v>0.74148000295704886</v>
      </c>
    </row>
    <row r="401" spans="1:7" s="1" customFormat="1">
      <c r="A401" t="s">
        <v>401</v>
      </c>
      <c r="B401" s="23">
        <f>+POR!V399+POR!X399</f>
        <v>6785</v>
      </c>
      <c r="C401" s="21">
        <f>+POR!U399-POR!V399</f>
        <v>2805</v>
      </c>
      <c r="D401" s="21">
        <f>+POW!E399-POR!V399-POR!X399</f>
        <v>4140</v>
      </c>
      <c r="E401" s="21">
        <f t="shared" si="18"/>
        <v>1335</v>
      </c>
      <c r="F401" s="25">
        <f t="shared" si="19"/>
        <v>0.70750782064650675</v>
      </c>
      <c r="G401" s="25">
        <f t="shared" si="20"/>
        <v>0.62105263157894741</v>
      </c>
    </row>
    <row r="402" spans="1:7" s="1" customFormat="1">
      <c r="A402" t="s">
        <v>402</v>
      </c>
      <c r="B402" s="23">
        <f>+POR!V400+POR!X400</f>
        <v>4580</v>
      </c>
      <c r="C402" s="21">
        <f>+POR!U400-POR!V400</f>
        <v>1435</v>
      </c>
      <c r="D402" s="21">
        <f>+POW!E400-POR!V400-POR!X400</f>
        <v>3055</v>
      </c>
      <c r="E402" s="21">
        <f t="shared" si="18"/>
        <v>1620</v>
      </c>
      <c r="F402" s="25">
        <f t="shared" si="19"/>
        <v>0.76142975893599329</v>
      </c>
      <c r="G402" s="25">
        <f t="shared" si="20"/>
        <v>0.59986902423051736</v>
      </c>
    </row>
    <row r="403" spans="1:7" s="1" customFormat="1">
      <c r="A403" t="s">
        <v>403</v>
      </c>
      <c r="B403" s="23">
        <f>+POR!V401+POR!X401</f>
        <v>620</v>
      </c>
      <c r="C403" s="21">
        <f>+POR!U401-POR!V401</f>
        <v>680</v>
      </c>
      <c r="D403" s="21">
        <f>+POW!E401-POR!V401-POR!X401</f>
        <v>270</v>
      </c>
      <c r="E403" s="21">
        <f t="shared" si="18"/>
        <v>-410</v>
      </c>
      <c r="F403" s="25">
        <f t="shared" si="19"/>
        <v>0.47692307692307695</v>
      </c>
      <c r="G403" s="25">
        <f t="shared" si="20"/>
        <v>0.6966292134831461</v>
      </c>
    </row>
    <row r="404" spans="1:7" s="1" customFormat="1">
      <c r="A404" t="s">
        <v>404</v>
      </c>
      <c r="B404" s="23">
        <f>+POR!V402+POR!X402</f>
        <v>440</v>
      </c>
      <c r="C404" s="21">
        <f>+POR!U402-POR!V402</f>
        <v>495</v>
      </c>
      <c r="D404" s="21">
        <f>+POW!E402-POR!V402-POR!X402</f>
        <v>405</v>
      </c>
      <c r="E404" s="21">
        <f t="shared" si="18"/>
        <v>-90</v>
      </c>
      <c r="F404" s="25">
        <f t="shared" si="19"/>
        <v>0.47058823529411764</v>
      </c>
      <c r="G404" s="25">
        <f t="shared" si="20"/>
        <v>0.52071005917159763</v>
      </c>
    </row>
    <row r="405" spans="1:7" s="1" customFormat="1">
      <c r="A405" t="s">
        <v>405</v>
      </c>
      <c r="B405" s="23">
        <f>+POR!V403+POR!X403</f>
        <v>1150</v>
      </c>
      <c r="C405" s="21">
        <f>+POR!U403-POR!V403</f>
        <v>190</v>
      </c>
      <c r="D405" s="21">
        <f>+POW!E403-POR!V403-POR!X403</f>
        <v>405</v>
      </c>
      <c r="E405" s="21">
        <f t="shared" si="18"/>
        <v>215</v>
      </c>
      <c r="F405" s="25">
        <f t="shared" si="19"/>
        <v>0.85820895522388063</v>
      </c>
      <c r="G405" s="25">
        <f t="shared" si="20"/>
        <v>0.73954983922829587</v>
      </c>
    </row>
    <row r="406" spans="1:7" s="1" customFormat="1">
      <c r="A406" t="s">
        <v>406</v>
      </c>
      <c r="B406" s="23">
        <f>+POR!V404+POR!X404</f>
        <v>14265</v>
      </c>
      <c r="C406" s="21">
        <f>+POR!U404-POR!V404</f>
        <v>2015</v>
      </c>
      <c r="D406" s="21">
        <f>+POW!E404-POR!V404-POR!X404</f>
        <v>4900</v>
      </c>
      <c r="E406" s="21">
        <f t="shared" si="18"/>
        <v>2885</v>
      </c>
      <c r="F406" s="25">
        <f t="shared" si="19"/>
        <v>0.87622850122850127</v>
      </c>
      <c r="G406" s="25">
        <f t="shared" si="20"/>
        <v>0.74432559352987215</v>
      </c>
    </row>
    <row r="407" spans="1:7" s="1" customFormat="1">
      <c r="A407" t="s">
        <v>407</v>
      </c>
      <c r="B407" s="23">
        <f>+POR!V405+POR!X405</f>
        <v>9000</v>
      </c>
      <c r="C407" s="21">
        <f>+POR!U405-POR!V405</f>
        <v>1440</v>
      </c>
      <c r="D407" s="21">
        <f>+POW!E405-POR!V405-POR!X405</f>
        <v>2885</v>
      </c>
      <c r="E407" s="21">
        <f t="shared" si="18"/>
        <v>1445</v>
      </c>
      <c r="F407" s="25">
        <f t="shared" si="19"/>
        <v>0.86206896551724133</v>
      </c>
      <c r="G407" s="25">
        <f t="shared" si="20"/>
        <v>0.75725704669751792</v>
      </c>
    </row>
    <row r="408" spans="1:7" s="1" customFormat="1">
      <c r="A408" t="s">
        <v>408</v>
      </c>
      <c r="B408" s="23">
        <f>+POR!V406+POR!X406</f>
        <v>845</v>
      </c>
      <c r="C408" s="21">
        <f>+POR!U406-POR!V406</f>
        <v>110</v>
      </c>
      <c r="D408" s="21">
        <f>+POW!E406-POR!V406-POR!X406</f>
        <v>555</v>
      </c>
      <c r="E408" s="21">
        <f t="shared" si="18"/>
        <v>445</v>
      </c>
      <c r="F408" s="25">
        <f t="shared" si="19"/>
        <v>0.88481675392670156</v>
      </c>
      <c r="G408" s="25">
        <f t="shared" si="20"/>
        <v>0.60357142857142854</v>
      </c>
    </row>
    <row r="409" spans="1:7" s="1" customFormat="1">
      <c r="A409" t="s">
        <v>409</v>
      </c>
      <c r="B409" s="23">
        <f>+POR!V407+POR!X407</f>
        <v>2120</v>
      </c>
      <c r="C409" s="21">
        <f>+POR!U407-POR!V407</f>
        <v>305</v>
      </c>
      <c r="D409" s="21">
        <f>+POW!E407-POR!V407-POR!X407</f>
        <v>890</v>
      </c>
      <c r="E409" s="21">
        <f t="shared" si="18"/>
        <v>585</v>
      </c>
      <c r="F409" s="25">
        <f t="shared" si="19"/>
        <v>0.87422680412371134</v>
      </c>
      <c r="G409" s="25">
        <f t="shared" si="20"/>
        <v>0.70431893687707636</v>
      </c>
    </row>
    <row r="410" spans="1:7" s="1" customFormat="1">
      <c r="A410" t="s">
        <v>410</v>
      </c>
      <c r="B410" s="23">
        <f>+POR!V408+POR!X408</f>
        <v>2295</v>
      </c>
      <c r="C410" s="21">
        <f>+POR!U408-POR!V408</f>
        <v>155</v>
      </c>
      <c r="D410" s="21">
        <f>+POW!E408-POR!V408-POR!X408</f>
        <v>575</v>
      </c>
      <c r="E410" s="21">
        <f t="shared" si="18"/>
        <v>420</v>
      </c>
      <c r="F410" s="25">
        <f t="shared" si="19"/>
        <v>0.93673469387755104</v>
      </c>
      <c r="G410" s="25">
        <f t="shared" si="20"/>
        <v>0.79965156794425085</v>
      </c>
    </row>
    <row r="411" spans="1:7" s="1" customFormat="1">
      <c r="A411" t="s">
        <v>411</v>
      </c>
      <c r="B411" s="23">
        <f>+POR!V409+POR!X409</f>
        <v>20280</v>
      </c>
      <c r="C411" s="21">
        <f>+POR!U409-POR!V409</f>
        <v>1400</v>
      </c>
      <c r="D411" s="21">
        <f>+POW!E409-POR!V409-POR!X409</f>
        <v>8185</v>
      </c>
      <c r="E411" s="21">
        <f t="shared" si="18"/>
        <v>6785</v>
      </c>
      <c r="F411" s="25">
        <f t="shared" si="19"/>
        <v>0.93542435424354242</v>
      </c>
      <c r="G411" s="25">
        <f t="shared" si="20"/>
        <v>0.71245389074301779</v>
      </c>
    </row>
    <row r="412" spans="1:7" s="1" customFormat="1">
      <c r="A412" t="s">
        <v>412</v>
      </c>
      <c r="B412" s="23">
        <f>+POR!V410+POR!X410</f>
        <v>4680</v>
      </c>
      <c r="C412" s="21">
        <f>+POR!U410-POR!V410</f>
        <v>380</v>
      </c>
      <c r="D412" s="21">
        <f>+POW!E410-POR!V410-POR!X410</f>
        <v>1390</v>
      </c>
      <c r="E412" s="21">
        <f t="shared" si="18"/>
        <v>1010</v>
      </c>
      <c r="F412" s="25">
        <f t="shared" si="19"/>
        <v>0.92490118577075098</v>
      </c>
      <c r="G412" s="25">
        <f t="shared" si="20"/>
        <v>0.771004942339374</v>
      </c>
    </row>
    <row r="413" spans="1:7" s="1" customFormat="1">
      <c r="A413" t="s">
        <v>413</v>
      </c>
      <c r="B413" s="23">
        <f>+POR!V411+POR!X411</f>
        <v>2990</v>
      </c>
      <c r="C413" s="21">
        <f>+POR!U411-POR!V411</f>
        <v>105</v>
      </c>
      <c r="D413" s="21">
        <f>+POW!E411-POR!V411-POR!X411</f>
        <v>975</v>
      </c>
      <c r="E413" s="21">
        <f t="shared" si="18"/>
        <v>870</v>
      </c>
      <c r="F413" s="25">
        <f t="shared" si="19"/>
        <v>0.96607431340872374</v>
      </c>
      <c r="G413" s="25">
        <f t="shared" si="20"/>
        <v>0.75409836065573765</v>
      </c>
    </row>
    <row r="414" spans="1:7" s="1" customFormat="1">
      <c r="A414" t="s">
        <v>414</v>
      </c>
      <c r="B414" s="23">
        <f>+POR!V412+POR!X412</f>
        <v>2385</v>
      </c>
      <c r="C414" s="21">
        <f>+POR!U412-POR!V412</f>
        <v>120</v>
      </c>
      <c r="D414" s="21">
        <f>+POW!E412-POR!V412-POR!X412</f>
        <v>770</v>
      </c>
      <c r="E414" s="21">
        <f t="shared" si="18"/>
        <v>650</v>
      </c>
      <c r="F414" s="25">
        <f t="shared" si="19"/>
        <v>0.95209580838323349</v>
      </c>
      <c r="G414" s="25">
        <f t="shared" si="20"/>
        <v>0.75594294770206028</v>
      </c>
    </row>
    <row r="415" spans="1:7" s="1" customFormat="1">
      <c r="A415" t="s">
        <v>415</v>
      </c>
      <c r="B415" s="23">
        <f>+POR!V413+POR!X413</f>
        <v>3895</v>
      </c>
      <c r="C415" s="21">
        <f>+POR!U413-POR!V413</f>
        <v>190</v>
      </c>
      <c r="D415" s="21">
        <f>+POW!E413-POR!V413-POR!X413</f>
        <v>1140</v>
      </c>
      <c r="E415" s="21">
        <f t="shared" si="18"/>
        <v>950</v>
      </c>
      <c r="F415" s="25">
        <f t="shared" si="19"/>
        <v>0.95348837209302328</v>
      </c>
      <c r="G415" s="25">
        <f t="shared" si="20"/>
        <v>0.77358490566037741</v>
      </c>
    </row>
    <row r="416" spans="1:7" s="1" customFormat="1">
      <c r="A416" t="s">
        <v>416</v>
      </c>
      <c r="B416" s="23">
        <f>+POR!V414+POR!X414</f>
        <v>6345</v>
      </c>
      <c r="C416" s="21">
        <f>+POR!U414-POR!V414</f>
        <v>600</v>
      </c>
      <c r="D416" s="21">
        <f>+POW!E414-POR!V414-POR!X414</f>
        <v>3900</v>
      </c>
      <c r="E416" s="21">
        <f t="shared" si="18"/>
        <v>3300</v>
      </c>
      <c r="F416" s="25">
        <f t="shared" si="19"/>
        <v>0.91360691144708428</v>
      </c>
      <c r="G416" s="25">
        <f t="shared" si="20"/>
        <v>0.61932650073206441</v>
      </c>
    </row>
    <row r="417" spans="1:7" s="1" customFormat="1">
      <c r="A417" t="s">
        <v>417</v>
      </c>
      <c r="B417" s="23">
        <f>+POR!V415+POR!X415</f>
        <v>8825</v>
      </c>
      <c r="C417" s="21">
        <f>+POR!U415-POR!V415</f>
        <v>810</v>
      </c>
      <c r="D417" s="21">
        <f>+POW!E415-POR!V415-POR!X415</f>
        <v>255</v>
      </c>
      <c r="E417" s="21">
        <f t="shared" si="18"/>
        <v>-555</v>
      </c>
      <c r="F417" s="25">
        <f t="shared" si="19"/>
        <v>0.91593149974052934</v>
      </c>
      <c r="G417" s="25">
        <f t="shared" si="20"/>
        <v>0.97191629955947134</v>
      </c>
    </row>
    <row r="418" spans="1:7" s="1" customFormat="1">
      <c r="A418" t="s">
        <v>418</v>
      </c>
      <c r="B418" s="23">
        <f>+POR!V416+POR!X416</f>
        <v>8825</v>
      </c>
      <c r="C418" s="21">
        <f>+POR!U416-POR!V416</f>
        <v>810</v>
      </c>
      <c r="D418" s="21">
        <f>+POW!E416-POR!V416-POR!X416</f>
        <v>260</v>
      </c>
      <c r="E418" s="21">
        <f t="shared" si="18"/>
        <v>-550</v>
      </c>
      <c r="F418" s="25">
        <f t="shared" si="19"/>
        <v>0.91593149974052934</v>
      </c>
      <c r="G418" s="25">
        <f t="shared" si="20"/>
        <v>0.97138139790864064</v>
      </c>
    </row>
    <row r="419" spans="1:7" s="1" customFormat="1" ht="24.6" customHeight="1">
      <c r="A419" t="s">
        <v>419</v>
      </c>
      <c r="B419" s="23">
        <f>+POR!V417+POR!X417</f>
        <v>48575</v>
      </c>
      <c r="C419" s="21">
        <f>+POR!U417-POR!V417</f>
        <v>4820</v>
      </c>
      <c r="D419" s="21">
        <f>+POW!E417-POR!V417-POR!X417</f>
        <v>36635</v>
      </c>
      <c r="E419" s="21">
        <f t="shared" si="18"/>
        <v>31815</v>
      </c>
      <c r="F419" s="25">
        <f t="shared" si="19"/>
        <v>0.90972937540968257</v>
      </c>
      <c r="G419" s="25">
        <f t="shared" si="20"/>
        <v>0.57006219927238588</v>
      </c>
    </row>
    <row r="420" spans="1:7" s="1" customFormat="1">
      <c r="A420" t="s">
        <v>420</v>
      </c>
      <c r="B420" s="23">
        <f>+POR!V418+POR!X418</f>
        <v>10595</v>
      </c>
      <c r="C420" s="21">
        <f>+POR!U418-POR!V418</f>
        <v>1830</v>
      </c>
      <c r="D420" s="21">
        <f>+POW!E418-POR!V418-POR!X418</f>
        <v>6700</v>
      </c>
      <c r="E420" s="21">
        <f t="shared" si="18"/>
        <v>4870</v>
      </c>
      <c r="F420" s="25">
        <f t="shared" si="19"/>
        <v>0.85271629778672031</v>
      </c>
      <c r="G420" s="25">
        <f t="shared" si="20"/>
        <v>0.61260479907487708</v>
      </c>
    </row>
    <row r="421" spans="1:7" s="1" customFormat="1">
      <c r="A421" t="s">
        <v>421</v>
      </c>
      <c r="B421" s="23">
        <f>+POR!V419+POR!X419</f>
        <v>1095</v>
      </c>
      <c r="C421" s="21">
        <f>+POR!U419-POR!V419</f>
        <v>410</v>
      </c>
      <c r="D421" s="21">
        <f>+POW!E419-POR!V419-POR!X419</f>
        <v>890</v>
      </c>
      <c r="E421" s="21">
        <f t="shared" si="18"/>
        <v>480</v>
      </c>
      <c r="F421" s="25">
        <f t="shared" si="19"/>
        <v>0.72757475083056478</v>
      </c>
      <c r="G421" s="25">
        <f t="shared" si="20"/>
        <v>0.55163727959697728</v>
      </c>
    </row>
    <row r="422" spans="1:7" s="1" customFormat="1">
      <c r="A422" t="s">
        <v>422</v>
      </c>
      <c r="B422" s="23">
        <f>+POR!V420+POR!X420</f>
        <v>9505</v>
      </c>
      <c r="C422" s="21">
        <f>+POR!U420-POR!V420</f>
        <v>1420</v>
      </c>
      <c r="D422" s="21">
        <f>+POW!E420-POR!V420-POR!X420</f>
        <v>5800</v>
      </c>
      <c r="E422" s="21">
        <f t="shared" si="18"/>
        <v>4380</v>
      </c>
      <c r="F422" s="25">
        <f t="shared" si="19"/>
        <v>0.8700228832951945</v>
      </c>
      <c r="G422" s="25">
        <f t="shared" si="20"/>
        <v>0.62103887618425346</v>
      </c>
    </row>
    <row r="423" spans="1:7" s="1" customFormat="1">
      <c r="A423" t="s">
        <v>423</v>
      </c>
      <c r="B423" s="23">
        <f>+POR!V421+POR!X421</f>
        <v>20685</v>
      </c>
      <c r="C423" s="21">
        <f>+POR!U421-POR!V421</f>
        <v>880</v>
      </c>
      <c r="D423" s="21">
        <f>+POW!E421-POR!V421-POR!X421</f>
        <v>12485</v>
      </c>
      <c r="E423" s="21">
        <f t="shared" si="18"/>
        <v>11605</v>
      </c>
      <c r="F423" s="25">
        <f t="shared" si="19"/>
        <v>0.95919313702759101</v>
      </c>
      <c r="G423" s="25">
        <f t="shared" si="20"/>
        <v>0.62360566777208326</v>
      </c>
    </row>
    <row r="424" spans="1:7" s="1" customFormat="1">
      <c r="A424" t="s">
        <v>424</v>
      </c>
      <c r="B424" s="23">
        <f>+POR!V422+POR!X422</f>
        <v>20680</v>
      </c>
      <c r="C424" s="21">
        <f>+POR!U422-POR!V422</f>
        <v>885</v>
      </c>
      <c r="D424" s="21">
        <f>+POW!E422-POR!V422-POR!X422</f>
        <v>12490</v>
      </c>
      <c r="E424" s="21">
        <f t="shared" si="18"/>
        <v>11605</v>
      </c>
      <c r="F424" s="25">
        <f t="shared" si="19"/>
        <v>0.95896127985161139</v>
      </c>
      <c r="G424" s="25">
        <f t="shared" si="20"/>
        <v>0.62345492915284895</v>
      </c>
    </row>
    <row r="425" spans="1:7" s="1" customFormat="1">
      <c r="A425" t="s">
        <v>425</v>
      </c>
      <c r="B425" s="23">
        <f>+POR!V423+POR!X423</f>
        <v>16875</v>
      </c>
      <c r="C425" s="21">
        <f>+POR!U423-POR!V423</f>
        <v>2075</v>
      </c>
      <c r="D425" s="21">
        <f>+POW!E423-POR!V423-POR!X423</f>
        <v>17260</v>
      </c>
      <c r="E425" s="21">
        <f t="shared" si="18"/>
        <v>15185</v>
      </c>
      <c r="F425" s="25">
        <f t="shared" si="19"/>
        <v>0.89050131926121368</v>
      </c>
      <c r="G425" s="25">
        <f t="shared" si="20"/>
        <v>0.49436062692251354</v>
      </c>
    </row>
    <row r="426" spans="1:7" s="1" customFormat="1">
      <c r="A426" t="s">
        <v>426</v>
      </c>
      <c r="B426" s="23">
        <f>+POR!V424+POR!X424</f>
        <v>16875</v>
      </c>
      <c r="C426" s="21">
        <f>+POR!U424-POR!V424</f>
        <v>2075</v>
      </c>
      <c r="D426" s="21">
        <f>+POW!E424-POR!V424-POR!X424</f>
        <v>17260</v>
      </c>
      <c r="E426" s="21">
        <f t="shared" si="18"/>
        <v>15185</v>
      </c>
      <c r="F426" s="25">
        <f t="shared" si="19"/>
        <v>0.89050131926121368</v>
      </c>
      <c r="G426" s="25">
        <f t="shared" si="20"/>
        <v>0.49436062692251354</v>
      </c>
    </row>
    <row r="427" spans="1:7" s="1" customFormat="1">
      <c r="A427" t="s">
        <v>427</v>
      </c>
      <c r="B427" s="23">
        <f>+POR!V425+POR!X425</f>
        <v>80</v>
      </c>
      <c r="C427" s="21">
        <f>+POR!U425-POR!V425</f>
        <v>15</v>
      </c>
      <c r="D427" s="21">
        <f>+POW!E425-POR!V425-POR!X425</f>
        <v>50</v>
      </c>
      <c r="E427" s="21">
        <f t="shared" si="18"/>
        <v>35</v>
      </c>
      <c r="F427" s="25" t="str">
        <f t="shared" si="19"/>
        <v xml:space="preserve"> </v>
      </c>
      <c r="G427" s="25" t="str">
        <f t="shared" si="20"/>
        <v xml:space="preserve"> </v>
      </c>
    </row>
    <row r="428" spans="1:7" s="1" customFormat="1">
      <c r="A428" t="s">
        <v>428</v>
      </c>
      <c r="B428" s="23">
        <f>+POR!V426+POR!X426</f>
        <v>80</v>
      </c>
      <c r="C428" s="21">
        <f>+POR!U426-POR!V426</f>
        <v>15</v>
      </c>
      <c r="D428" s="21">
        <f>+POW!E426-POR!V426-POR!X426</f>
        <v>45</v>
      </c>
      <c r="E428" s="21">
        <f t="shared" si="18"/>
        <v>30</v>
      </c>
      <c r="F428" s="25" t="str">
        <f t="shared" si="19"/>
        <v xml:space="preserve"> </v>
      </c>
      <c r="G428" s="25" t="str">
        <f t="shared" si="20"/>
        <v xml:space="preserve"> </v>
      </c>
    </row>
    <row r="429" spans="1:7" s="1" customFormat="1">
      <c r="A429" t="s">
        <v>429</v>
      </c>
      <c r="B429" s="23">
        <f>+POR!V427+POR!X427</f>
        <v>325</v>
      </c>
      <c r="C429" s="21">
        <f>+POR!U427-POR!V427</f>
        <v>25</v>
      </c>
      <c r="D429" s="21">
        <f>+POW!E427-POR!V427-POR!X427</f>
        <v>160</v>
      </c>
      <c r="E429" s="21">
        <f t="shared" si="18"/>
        <v>135</v>
      </c>
      <c r="F429" s="25">
        <f t="shared" si="19"/>
        <v>0.9285714285714286</v>
      </c>
      <c r="G429" s="25">
        <f t="shared" si="20"/>
        <v>0.67010309278350511</v>
      </c>
    </row>
    <row r="430" spans="1:7" s="1" customFormat="1">
      <c r="A430" t="s">
        <v>430</v>
      </c>
      <c r="B430" s="23">
        <f>+POR!V428+POR!X428</f>
        <v>335</v>
      </c>
      <c r="C430" s="21">
        <f>+POR!U428-POR!V428</f>
        <v>25</v>
      </c>
      <c r="D430" s="21">
        <f>+POW!E428-POR!V428-POR!X428</f>
        <v>155</v>
      </c>
      <c r="E430" s="21">
        <f t="shared" si="18"/>
        <v>130</v>
      </c>
      <c r="F430" s="25">
        <f t="shared" si="19"/>
        <v>0.93055555555555558</v>
      </c>
      <c r="G430" s="25">
        <f t="shared" si="20"/>
        <v>0.68367346938775508</v>
      </c>
    </row>
    <row r="431" spans="1:7">
      <c r="F431" s="25"/>
      <c r="G431" s="25"/>
    </row>
    <row r="432" spans="1:7">
      <c r="F432" s="25"/>
      <c r="G432" s="25"/>
    </row>
    <row r="433" spans="6:7">
      <c r="F433" s="25"/>
      <c r="G433" s="25"/>
    </row>
    <row r="434" spans="6:7">
      <c r="F434" s="25"/>
      <c r="G434" s="25"/>
    </row>
    <row r="435" spans="6:7">
      <c r="F435" s="25"/>
      <c r="G435" s="25"/>
    </row>
    <row r="436" spans="6:7">
      <c r="F436" s="25"/>
      <c r="G436" s="25"/>
    </row>
    <row r="437" spans="6:7">
      <c r="F437" s="25"/>
      <c r="G437" s="25"/>
    </row>
    <row r="438" spans="6:7">
      <c r="F438" s="25"/>
      <c r="G438" s="25"/>
    </row>
    <row r="439" spans="6:7">
      <c r="F439" s="25"/>
      <c r="G439" s="25"/>
    </row>
    <row r="440" spans="6:7">
      <c r="F440" s="25"/>
      <c r="G440" s="25"/>
    </row>
    <row r="441" spans="6:7">
      <c r="F441" s="25"/>
      <c r="G441" s="25"/>
    </row>
    <row r="442" spans="6:7">
      <c r="F442" s="25"/>
      <c r="G442" s="25"/>
    </row>
  </sheetData>
  <pageMargins left="0.7" right="0.7" top="0.75" bottom="0.75" header="0.3" footer="0.3"/>
  <pageSetup scale="1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8"/>
  <sheetViews>
    <sheetView zoomScaleNormal="100" workbookViewId="0">
      <pane xSplit="1" ySplit="3" topLeftCell="B4" activePane="bottomRight" state="frozen"/>
      <selection activeCell="R8" sqref="R8"/>
      <selection pane="topRight" activeCell="R8" sqref="R8"/>
      <selection pane="bottomLeft" activeCell="R8" sqref="R8"/>
      <selection pane="bottomRight" activeCell="B4" sqref="B4"/>
    </sheetView>
  </sheetViews>
  <sheetFormatPr defaultRowHeight="12.75"/>
  <cols>
    <col min="1" max="1" width="64.7109375" customWidth="1"/>
    <col min="2" max="2" width="16.42578125" style="1" bestFit="1" customWidth="1"/>
    <col min="3" max="3" width="15.42578125" style="1" bestFit="1" customWidth="1"/>
    <col min="4" max="4" width="12.42578125" style="1" customWidth="1"/>
    <col min="5" max="25" width="12" style="1" customWidth="1"/>
    <col min="26" max="28" width="10.7109375" style="1" customWidth="1"/>
  </cols>
  <sheetData>
    <row r="1" spans="1:28">
      <c r="A1" t="s">
        <v>0</v>
      </c>
      <c r="B1" s="32" t="s">
        <v>1</v>
      </c>
      <c r="C1" s="32"/>
      <c r="D1" s="32"/>
      <c r="E1" s="33" t="s">
        <v>2</v>
      </c>
      <c r="F1" s="34"/>
      <c r="G1" s="34"/>
    </row>
    <row r="2" spans="1:28" s="2" customFormat="1" ht="38.25">
      <c r="A2" s="2" t="s">
        <v>504</v>
      </c>
      <c r="B2" s="31" t="s">
        <v>3</v>
      </c>
      <c r="C2" s="31" t="s">
        <v>4</v>
      </c>
      <c r="D2" s="31" t="s">
        <v>5</v>
      </c>
      <c r="E2" s="31" t="s">
        <v>3</v>
      </c>
      <c r="F2" s="31" t="s">
        <v>4</v>
      </c>
      <c r="G2" s="31" t="s">
        <v>5</v>
      </c>
      <c r="H2" s="3"/>
      <c r="I2" s="3"/>
      <c r="J2" s="3"/>
      <c r="K2" s="3"/>
      <c r="L2" s="3"/>
      <c r="M2" s="3"/>
      <c r="N2" s="3"/>
      <c r="O2" s="3"/>
      <c r="P2" s="3"/>
      <c r="Q2" s="3"/>
      <c r="R2" s="3"/>
      <c r="S2" s="3"/>
      <c r="T2" s="3"/>
      <c r="U2" s="3"/>
      <c r="V2" s="3"/>
      <c r="W2" s="3"/>
      <c r="X2" s="3"/>
      <c r="Y2" s="3"/>
      <c r="Z2" s="3"/>
      <c r="AA2" s="3"/>
      <c r="AB2" s="3"/>
    </row>
    <row r="3" spans="1:28">
      <c r="A3" t="s">
        <v>505</v>
      </c>
    </row>
    <row r="4" spans="1:28" ht="24.6" customHeight="1">
      <c r="A4" t="s">
        <v>6</v>
      </c>
      <c r="B4" s="1">
        <v>2611465</v>
      </c>
      <c r="C4" s="1">
        <v>2427125</v>
      </c>
      <c r="D4" s="1">
        <v>888980</v>
      </c>
      <c r="E4" s="1">
        <v>1378845</v>
      </c>
      <c r="F4" s="1">
        <v>1291050</v>
      </c>
      <c r="G4" s="1">
        <v>453580</v>
      </c>
    </row>
    <row r="5" spans="1:28" ht="24.6" customHeight="1">
      <c r="A5" t="s">
        <v>7</v>
      </c>
      <c r="B5" s="1">
        <v>8370</v>
      </c>
      <c r="C5" s="1">
        <v>5520</v>
      </c>
      <c r="D5" s="1">
        <v>1815</v>
      </c>
      <c r="E5" s="1">
        <v>1285</v>
      </c>
      <c r="F5" s="1">
        <v>975</v>
      </c>
      <c r="G5" s="1">
        <v>440</v>
      </c>
    </row>
    <row r="6" spans="1:28">
      <c r="A6" t="s">
        <v>8</v>
      </c>
      <c r="B6" s="1">
        <v>7575</v>
      </c>
      <c r="C6" s="1">
        <v>4930</v>
      </c>
      <c r="D6" s="1">
        <v>1630</v>
      </c>
      <c r="E6" s="1">
        <v>1085</v>
      </c>
      <c r="F6" s="1">
        <v>835</v>
      </c>
      <c r="G6" s="1">
        <v>380</v>
      </c>
    </row>
    <row r="7" spans="1:28">
      <c r="A7" t="s">
        <v>9</v>
      </c>
      <c r="B7" s="1">
        <v>7555</v>
      </c>
      <c r="C7" s="1">
        <v>4900</v>
      </c>
      <c r="D7" s="1">
        <v>1605</v>
      </c>
      <c r="E7" s="1">
        <v>1080</v>
      </c>
      <c r="F7" s="1">
        <v>835</v>
      </c>
      <c r="G7" s="1">
        <v>380</v>
      </c>
    </row>
    <row r="8" spans="1:28">
      <c r="A8" t="s">
        <v>10</v>
      </c>
      <c r="B8" s="1">
        <v>25</v>
      </c>
      <c r="C8" s="1">
        <v>25</v>
      </c>
      <c r="D8" s="1">
        <v>25</v>
      </c>
      <c r="E8" s="1">
        <v>0</v>
      </c>
      <c r="F8" s="1">
        <v>0</v>
      </c>
      <c r="G8" s="1">
        <v>0</v>
      </c>
    </row>
    <row r="9" spans="1:28">
      <c r="A9" t="s">
        <v>11</v>
      </c>
      <c r="B9" s="1">
        <v>135</v>
      </c>
      <c r="C9" s="1">
        <v>110</v>
      </c>
      <c r="D9" s="1">
        <v>0</v>
      </c>
      <c r="E9" s="1">
        <v>50</v>
      </c>
      <c r="F9" s="1">
        <v>45</v>
      </c>
      <c r="G9" s="1">
        <v>0</v>
      </c>
    </row>
    <row r="10" spans="1:28">
      <c r="A10" t="s">
        <v>12</v>
      </c>
      <c r="B10" s="1">
        <v>10</v>
      </c>
      <c r="C10" s="1">
        <v>10</v>
      </c>
      <c r="D10" s="1">
        <v>0</v>
      </c>
      <c r="E10" s="1">
        <v>0</v>
      </c>
      <c r="F10" s="1">
        <v>0</v>
      </c>
      <c r="G10" s="1">
        <v>0</v>
      </c>
    </row>
    <row r="11" spans="1:28">
      <c r="A11" t="s">
        <v>13</v>
      </c>
      <c r="B11" s="1">
        <v>45</v>
      </c>
      <c r="C11" s="1">
        <v>35</v>
      </c>
      <c r="D11" s="1">
        <v>0</v>
      </c>
      <c r="E11" s="1">
        <v>0</v>
      </c>
      <c r="F11" s="1">
        <v>0</v>
      </c>
      <c r="G11" s="1">
        <v>0</v>
      </c>
    </row>
    <row r="12" spans="1:28">
      <c r="A12" t="s">
        <v>14</v>
      </c>
      <c r="B12" s="1">
        <v>80</v>
      </c>
      <c r="C12" s="1">
        <v>60</v>
      </c>
      <c r="D12" s="1">
        <v>0</v>
      </c>
      <c r="E12" s="1">
        <v>40</v>
      </c>
      <c r="F12" s="1">
        <v>35</v>
      </c>
      <c r="G12" s="1">
        <v>0</v>
      </c>
    </row>
    <row r="13" spans="1:28">
      <c r="A13" t="s">
        <v>15</v>
      </c>
      <c r="B13" s="1">
        <v>55</v>
      </c>
      <c r="C13" s="1">
        <v>45</v>
      </c>
      <c r="D13" s="1">
        <v>0</v>
      </c>
      <c r="E13" s="1">
        <v>25</v>
      </c>
      <c r="F13" s="1">
        <v>0</v>
      </c>
      <c r="G13" s="1">
        <v>0</v>
      </c>
    </row>
    <row r="14" spans="1:28">
      <c r="A14" t="s">
        <v>16</v>
      </c>
      <c r="B14" s="1">
        <v>55</v>
      </c>
      <c r="C14" s="1">
        <v>45</v>
      </c>
      <c r="D14" s="1">
        <v>0</v>
      </c>
      <c r="E14" s="1">
        <v>25</v>
      </c>
      <c r="F14" s="1">
        <v>0</v>
      </c>
      <c r="G14" s="1">
        <v>0</v>
      </c>
    </row>
    <row r="15" spans="1:28">
      <c r="A15" t="s">
        <v>17</v>
      </c>
      <c r="B15" s="1">
        <v>0</v>
      </c>
      <c r="C15" s="1">
        <v>0</v>
      </c>
      <c r="D15" s="1">
        <v>0</v>
      </c>
      <c r="E15" s="1">
        <v>0</v>
      </c>
      <c r="F15" s="1">
        <v>0</v>
      </c>
      <c r="G15" s="1">
        <v>0</v>
      </c>
    </row>
    <row r="16" spans="1:28">
      <c r="A16" t="s">
        <v>18</v>
      </c>
      <c r="B16" s="1">
        <v>600</v>
      </c>
      <c r="C16" s="1">
        <v>440</v>
      </c>
      <c r="D16" s="1">
        <v>130</v>
      </c>
      <c r="E16" s="1">
        <v>120</v>
      </c>
      <c r="F16" s="1">
        <v>70</v>
      </c>
      <c r="G16" s="1">
        <v>15</v>
      </c>
    </row>
    <row r="17" spans="1:7">
      <c r="A17" t="s">
        <v>19</v>
      </c>
      <c r="B17" s="1">
        <v>490</v>
      </c>
      <c r="C17" s="1">
        <v>370</v>
      </c>
      <c r="D17" s="1">
        <v>90</v>
      </c>
      <c r="E17" s="1">
        <v>65</v>
      </c>
      <c r="F17" s="1">
        <v>55</v>
      </c>
      <c r="G17" s="1">
        <v>15</v>
      </c>
    </row>
    <row r="18" spans="1:7">
      <c r="A18" t="s">
        <v>20</v>
      </c>
      <c r="B18" s="1">
        <v>115</v>
      </c>
      <c r="C18" s="1">
        <v>70</v>
      </c>
      <c r="D18" s="1">
        <v>45</v>
      </c>
      <c r="E18" s="1">
        <v>55</v>
      </c>
      <c r="F18" s="1">
        <v>15</v>
      </c>
      <c r="G18" s="1">
        <v>0</v>
      </c>
    </row>
    <row r="19" spans="1:7" ht="24.6" customHeight="1">
      <c r="A19" t="s">
        <v>21</v>
      </c>
      <c r="B19" s="1">
        <v>4305</v>
      </c>
      <c r="C19" s="1">
        <v>4075</v>
      </c>
      <c r="D19" s="1">
        <v>2055</v>
      </c>
      <c r="E19" s="1">
        <v>3025</v>
      </c>
      <c r="F19" s="1">
        <v>2880</v>
      </c>
      <c r="G19" s="1">
        <v>1355</v>
      </c>
    </row>
    <row r="20" spans="1:7">
      <c r="A20" t="s">
        <v>22</v>
      </c>
      <c r="B20" s="1">
        <v>640</v>
      </c>
      <c r="C20" s="1">
        <v>555</v>
      </c>
      <c r="D20" s="1">
        <v>300</v>
      </c>
      <c r="E20" s="1">
        <v>395</v>
      </c>
      <c r="F20" s="1">
        <v>355</v>
      </c>
      <c r="G20" s="1">
        <v>175</v>
      </c>
    </row>
    <row r="21" spans="1:7">
      <c r="A21" t="s">
        <v>23</v>
      </c>
      <c r="B21" s="1">
        <v>640</v>
      </c>
      <c r="C21" s="1">
        <v>555</v>
      </c>
      <c r="D21" s="1">
        <v>300</v>
      </c>
      <c r="E21" s="1">
        <v>395</v>
      </c>
      <c r="F21" s="1">
        <v>355</v>
      </c>
      <c r="G21" s="1">
        <v>180</v>
      </c>
    </row>
    <row r="22" spans="1:7">
      <c r="A22" t="s">
        <v>24</v>
      </c>
      <c r="B22" s="1">
        <v>2540</v>
      </c>
      <c r="C22" s="1">
        <v>2490</v>
      </c>
      <c r="D22" s="1">
        <v>1245</v>
      </c>
      <c r="E22" s="1">
        <v>1880</v>
      </c>
      <c r="F22" s="1">
        <v>1855</v>
      </c>
      <c r="G22" s="1">
        <v>875</v>
      </c>
    </row>
    <row r="23" spans="1:7">
      <c r="A23" t="s">
        <v>25</v>
      </c>
      <c r="B23" s="1">
        <v>50</v>
      </c>
      <c r="C23" s="1">
        <v>50</v>
      </c>
      <c r="D23" s="1">
        <v>20</v>
      </c>
      <c r="E23" s="1">
        <v>0</v>
      </c>
      <c r="F23" s="1">
        <v>0</v>
      </c>
      <c r="G23" s="1">
        <v>0</v>
      </c>
    </row>
    <row r="24" spans="1:7">
      <c r="A24" t="s">
        <v>26</v>
      </c>
      <c r="B24" s="1">
        <v>1880</v>
      </c>
      <c r="C24" s="1">
        <v>1845</v>
      </c>
      <c r="D24" s="1">
        <v>855</v>
      </c>
      <c r="E24" s="1">
        <v>1640</v>
      </c>
      <c r="F24" s="1">
        <v>1620</v>
      </c>
      <c r="G24" s="1">
        <v>770</v>
      </c>
    </row>
    <row r="25" spans="1:7">
      <c r="A25" t="s">
        <v>27</v>
      </c>
      <c r="B25" s="1">
        <v>610</v>
      </c>
      <c r="C25" s="1">
        <v>595</v>
      </c>
      <c r="D25" s="1">
        <v>365</v>
      </c>
      <c r="E25" s="1">
        <v>215</v>
      </c>
      <c r="F25" s="1">
        <v>215</v>
      </c>
      <c r="G25" s="1">
        <v>105</v>
      </c>
    </row>
    <row r="26" spans="1:7">
      <c r="A26" t="s">
        <v>28</v>
      </c>
      <c r="B26" s="1">
        <v>1125</v>
      </c>
      <c r="C26" s="1">
        <v>1035</v>
      </c>
      <c r="D26" s="1">
        <v>515</v>
      </c>
      <c r="E26" s="1">
        <v>750</v>
      </c>
      <c r="F26" s="1">
        <v>670</v>
      </c>
      <c r="G26" s="1">
        <v>300</v>
      </c>
    </row>
    <row r="27" spans="1:7">
      <c r="A27" t="s">
        <v>29</v>
      </c>
      <c r="B27" s="1">
        <v>1125</v>
      </c>
      <c r="C27" s="1">
        <v>1035</v>
      </c>
      <c r="D27" s="1">
        <v>510</v>
      </c>
      <c r="E27" s="1">
        <v>745</v>
      </c>
      <c r="F27" s="1">
        <v>670</v>
      </c>
      <c r="G27" s="1">
        <v>305</v>
      </c>
    </row>
    <row r="28" spans="1:7" ht="24.6" customHeight="1">
      <c r="A28" t="s">
        <v>30</v>
      </c>
      <c r="B28" s="1">
        <v>20315</v>
      </c>
      <c r="C28" s="1">
        <v>20025</v>
      </c>
      <c r="D28" s="1">
        <v>9870</v>
      </c>
      <c r="E28" s="1">
        <v>9260</v>
      </c>
      <c r="F28" s="1">
        <v>9190</v>
      </c>
      <c r="G28" s="1">
        <v>5045</v>
      </c>
    </row>
    <row r="29" spans="1:7">
      <c r="A29" t="s">
        <v>31</v>
      </c>
      <c r="B29" s="1">
        <v>20315</v>
      </c>
      <c r="C29" s="1">
        <v>20025</v>
      </c>
      <c r="D29" s="1">
        <v>9875</v>
      </c>
      <c r="E29" s="1">
        <v>9265</v>
      </c>
      <c r="F29" s="1">
        <v>9190</v>
      </c>
      <c r="G29" s="1">
        <v>5045</v>
      </c>
    </row>
    <row r="30" spans="1:7">
      <c r="A30" t="s">
        <v>32</v>
      </c>
      <c r="B30" s="1">
        <v>15390</v>
      </c>
      <c r="C30" s="1">
        <v>15280</v>
      </c>
      <c r="D30" s="1">
        <v>7265</v>
      </c>
      <c r="E30" s="1">
        <v>6315</v>
      </c>
      <c r="F30" s="1">
        <v>6280</v>
      </c>
      <c r="G30" s="1">
        <v>3380</v>
      </c>
    </row>
    <row r="31" spans="1:7">
      <c r="A31" t="s">
        <v>33</v>
      </c>
      <c r="B31" s="1">
        <v>3435</v>
      </c>
      <c r="C31" s="1">
        <v>3285</v>
      </c>
      <c r="D31" s="1">
        <v>1900</v>
      </c>
      <c r="E31" s="1">
        <v>2345</v>
      </c>
      <c r="F31" s="1">
        <v>2340</v>
      </c>
      <c r="G31" s="1">
        <v>1325</v>
      </c>
    </row>
    <row r="32" spans="1:7">
      <c r="A32" t="s">
        <v>34</v>
      </c>
      <c r="B32" s="1">
        <v>1495</v>
      </c>
      <c r="C32" s="1">
        <v>1460</v>
      </c>
      <c r="D32" s="1">
        <v>710</v>
      </c>
      <c r="E32" s="1">
        <v>595</v>
      </c>
      <c r="F32" s="1">
        <v>565</v>
      </c>
      <c r="G32" s="1">
        <v>335</v>
      </c>
    </row>
    <row r="33" spans="1:7" ht="24.6" customHeight="1">
      <c r="A33" t="s">
        <v>35</v>
      </c>
      <c r="B33" s="1">
        <v>78475</v>
      </c>
      <c r="C33" s="1">
        <v>69605</v>
      </c>
      <c r="D33" s="1">
        <v>34225</v>
      </c>
      <c r="E33" s="1">
        <v>32300</v>
      </c>
      <c r="F33" s="1">
        <v>28935</v>
      </c>
      <c r="G33" s="1">
        <v>14425</v>
      </c>
    </row>
    <row r="34" spans="1:7">
      <c r="A34" t="s">
        <v>36</v>
      </c>
      <c r="B34" s="1">
        <v>21720</v>
      </c>
      <c r="C34" s="1">
        <v>18970</v>
      </c>
      <c r="D34" s="1">
        <v>8895</v>
      </c>
      <c r="E34" s="1">
        <v>10045</v>
      </c>
      <c r="F34" s="1">
        <v>9010</v>
      </c>
      <c r="G34" s="1">
        <v>4020</v>
      </c>
    </row>
    <row r="35" spans="1:7">
      <c r="A35" t="s">
        <v>37</v>
      </c>
      <c r="B35" s="1">
        <v>15700</v>
      </c>
      <c r="C35" s="1">
        <v>13300</v>
      </c>
      <c r="D35" s="1">
        <v>5900</v>
      </c>
      <c r="E35" s="1">
        <v>7330</v>
      </c>
      <c r="F35" s="1">
        <v>6400</v>
      </c>
      <c r="G35" s="1">
        <v>2715</v>
      </c>
    </row>
    <row r="36" spans="1:7">
      <c r="A36" t="s">
        <v>38</v>
      </c>
      <c r="B36" s="1">
        <v>6020</v>
      </c>
      <c r="C36" s="1">
        <v>5665</v>
      </c>
      <c r="D36" s="1">
        <v>2995</v>
      </c>
      <c r="E36" s="1">
        <v>2720</v>
      </c>
      <c r="F36" s="1">
        <v>2610</v>
      </c>
      <c r="G36" s="1">
        <v>1300</v>
      </c>
    </row>
    <row r="37" spans="1:7">
      <c r="A37" t="s">
        <v>39</v>
      </c>
      <c r="B37" s="1">
        <v>8245</v>
      </c>
      <c r="C37" s="1">
        <v>7765</v>
      </c>
      <c r="D37" s="1">
        <v>4380</v>
      </c>
      <c r="E37" s="1">
        <v>2840</v>
      </c>
      <c r="F37" s="1">
        <v>2670</v>
      </c>
      <c r="G37" s="1">
        <v>1545</v>
      </c>
    </row>
    <row r="38" spans="1:7">
      <c r="A38" t="s">
        <v>40</v>
      </c>
      <c r="B38" s="1">
        <v>2560</v>
      </c>
      <c r="C38" s="1">
        <v>2430</v>
      </c>
      <c r="D38" s="1">
        <v>1370</v>
      </c>
      <c r="E38" s="1">
        <v>810</v>
      </c>
      <c r="F38" s="1">
        <v>755</v>
      </c>
      <c r="G38" s="1">
        <v>460</v>
      </c>
    </row>
    <row r="39" spans="1:7">
      <c r="A39" t="s">
        <v>41</v>
      </c>
      <c r="B39" s="1">
        <v>1425</v>
      </c>
      <c r="C39" s="1">
        <v>1250</v>
      </c>
      <c r="D39" s="1">
        <v>555</v>
      </c>
      <c r="E39" s="1">
        <v>770</v>
      </c>
      <c r="F39" s="1">
        <v>705</v>
      </c>
      <c r="G39" s="1">
        <v>310</v>
      </c>
    </row>
    <row r="40" spans="1:7">
      <c r="A40" t="s">
        <v>42</v>
      </c>
      <c r="B40" s="1">
        <v>3415</v>
      </c>
      <c r="C40" s="1">
        <v>3290</v>
      </c>
      <c r="D40" s="1">
        <v>2020</v>
      </c>
      <c r="E40" s="1">
        <v>900</v>
      </c>
      <c r="F40" s="1">
        <v>885</v>
      </c>
      <c r="G40" s="1">
        <v>575</v>
      </c>
    </row>
    <row r="41" spans="1:7">
      <c r="A41" t="s">
        <v>43</v>
      </c>
      <c r="B41" s="1">
        <v>850</v>
      </c>
      <c r="C41" s="1">
        <v>790</v>
      </c>
      <c r="D41" s="1">
        <v>430</v>
      </c>
      <c r="E41" s="1">
        <v>360</v>
      </c>
      <c r="F41" s="1">
        <v>330</v>
      </c>
      <c r="G41" s="1">
        <v>205</v>
      </c>
    </row>
    <row r="42" spans="1:7">
      <c r="A42" t="s">
        <v>44</v>
      </c>
      <c r="B42" s="1">
        <v>48515</v>
      </c>
      <c r="C42" s="1">
        <v>42870</v>
      </c>
      <c r="D42" s="1">
        <v>20950</v>
      </c>
      <c r="E42" s="1">
        <v>19415</v>
      </c>
      <c r="F42" s="1">
        <v>17255</v>
      </c>
      <c r="G42" s="1">
        <v>8865</v>
      </c>
    </row>
    <row r="43" spans="1:7">
      <c r="A43" t="s">
        <v>45</v>
      </c>
      <c r="B43" s="1">
        <v>8230</v>
      </c>
      <c r="C43" s="1">
        <v>7295</v>
      </c>
      <c r="D43" s="1">
        <v>3620</v>
      </c>
      <c r="E43" s="1">
        <v>3560</v>
      </c>
      <c r="F43" s="1">
        <v>3265</v>
      </c>
      <c r="G43" s="1">
        <v>1585</v>
      </c>
    </row>
    <row r="44" spans="1:7">
      <c r="A44" t="s">
        <v>46</v>
      </c>
      <c r="B44" s="1">
        <v>23110</v>
      </c>
      <c r="C44" s="1">
        <v>21080</v>
      </c>
      <c r="D44" s="1">
        <v>11125</v>
      </c>
      <c r="E44" s="1">
        <v>9720</v>
      </c>
      <c r="F44" s="1">
        <v>9025</v>
      </c>
      <c r="G44" s="1">
        <v>5165</v>
      </c>
    </row>
    <row r="45" spans="1:7">
      <c r="A45" t="s">
        <v>47</v>
      </c>
      <c r="B45" s="1">
        <v>12570</v>
      </c>
      <c r="C45" s="1">
        <v>10315</v>
      </c>
      <c r="D45" s="1">
        <v>4355</v>
      </c>
      <c r="E45" s="1">
        <v>4745</v>
      </c>
      <c r="F45" s="1">
        <v>3685</v>
      </c>
      <c r="G45" s="1">
        <v>1530</v>
      </c>
    </row>
    <row r="46" spans="1:7">
      <c r="A46" t="s">
        <v>48</v>
      </c>
      <c r="B46" s="1">
        <v>4600</v>
      </c>
      <c r="C46" s="1">
        <v>4180</v>
      </c>
      <c r="D46" s="1">
        <v>1855</v>
      </c>
      <c r="E46" s="1">
        <v>1385</v>
      </c>
      <c r="F46" s="1">
        <v>1285</v>
      </c>
      <c r="G46" s="1">
        <v>585</v>
      </c>
    </row>
    <row r="47" spans="1:7" ht="24.6" customHeight="1">
      <c r="A47" t="s">
        <v>49</v>
      </c>
      <c r="B47" s="1">
        <v>286670</v>
      </c>
      <c r="C47" s="1">
        <v>280255</v>
      </c>
      <c r="D47" s="1">
        <v>127415</v>
      </c>
      <c r="E47" s="1">
        <v>104435</v>
      </c>
      <c r="F47" s="1">
        <v>101965</v>
      </c>
      <c r="G47" s="1">
        <v>45235</v>
      </c>
    </row>
    <row r="48" spans="1:7">
      <c r="A48" t="s">
        <v>50</v>
      </c>
      <c r="B48" s="1">
        <v>37930</v>
      </c>
      <c r="C48" s="1">
        <v>37290</v>
      </c>
      <c r="D48" s="1">
        <v>14640</v>
      </c>
      <c r="E48" s="1">
        <v>19330</v>
      </c>
      <c r="F48" s="1">
        <v>19040</v>
      </c>
      <c r="G48" s="1">
        <v>7360</v>
      </c>
    </row>
    <row r="49" spans="1:7">
      <c r="A49" t="s">
        <v>51</v>
      </c>
      <c r="B49" s="1">
        <v>810</v>
      </c>
      <c r="C49" s="1">
        <v>770</v>
      </c>
      <c r="D49" s="1">
        <v>345</v>
      </c>
      <c r="E49" s="1">
        <v>60</v>
      </c>
      <c r="F49" s="1">
        <v>35</v>
      </c>
      <c r="G49" s="1">
        <v>0</v>
      </c>
    </row>
    <row r="50" spans="1:7">
      <c r="A50" t="s">
        <v>52</v>
      </c>
      <c r="B50" s="1">
        <v>955</v>
      </c>
      <c r="C50" s="1">
        <v>935</v>
      </c>
      <c r="D50" s="1">
        <v>400</v>
      </c>
      <c r="E50" s="1">
        <v>125</v>
      </c>
      <c r="F50" s="1">
        <v>125</v>
      </c>
      <c r="G50" s="1">
        <v>45</v>
      </c>
    </row>
    <row r="51" spans="1:7">
      <c r="A51" t="s">
        <v>53</v>
      </c>
      <c r="B51" s="1">
        <v>3185</v>
      </c>
      <c r="C51" s="1">
        <v>3140</v>
      </c>
      <c r="D51" s="1">
        <v>1370</v>
      </c>
      <c r="E51" s="1">
        <v>2100</v>
      </c>
      <c r="F51" s="1">
        <v>2075</v>
      </c>
      <c r="G51" s="1">
        <v>915</v>
      </c>
    </row>
    <row r="52" spans="1:7">
      <c r="A52" t="s">
        <v>54</v>
      </c>
      <c r="B52" s="1">
        <v>2905</v>
      </c>
      <c r="C52" s="1">
        <v>2835</v>
      </c>
      <c r="D52" s="1">
        <v>1405</v>
      </c>
      <c r="E52" s="1">
        <v>1485</v>
      </c>
      <c r="F52" s="1">
        <v>1450</v>
      </c>
      <c r="G52" s="1">
        <v>795</v>
      </c>
    </row>
    <row r="53" spans="1:7">
      <c r="A53" t="s">
        <v>55</v>
      </c>
      <c r="B53" s="1">
        <v>4225</v>
      </c>
      <c r="C53" s="1">
        <v>4140</v>
      </c>
      <c r="D53" s="1">
        <v>2045</v>
      </c>
      <c r="E53" s="1">
        <v>2440</v>
      </c>
      <c r="F53" s="1">
        <v>2385</v>
      </c>
      <c r="G53" s="1">
        <v>1150</v>
      </c>
    </row>
    <row r="54" spans="1:7">
      <c r="A54" t="s">
        <v>56</v>
      </c>
      <c r="B54" s="1">
        <v>9210</v>
      </c>
      <c r="C54" s="1">
        <v>9130</v>
      </c>
      <c r="D54" s="1">
        <v>3360</v>
      </c>
      <c r="E54" s="1">
        <v>3865</v>
      </c>
      <c r="F54" s="1">
        <v>3810</v>
      </c>
      <c r="G54" s="1">
        <v>1240</v>
      </c>
    </row>
    <row r="55" spans="1:7">
      <c r="A55" t="s">
        <v>57</v>
      </c>
      <c r="B55" s="1">
        <v>180</v>
      </c>
      <c r="C55" s="1">
        <v>185</v>
      </c>
      <c r="D55" s="1">
        <v>55</v>
      </c>
      <c r="E55" s="1">
        <v>100</v>
      </c>
      <c r="F55" s="1">
        <v>100</v>
      </c>
      <c r="G55" s="1">
        <v>25</v>
      </c>
    </row>
    <row r="56" spans="1:7">
      <c r="A56" t="s">
        <v>58</v>
      </c>
      <c r="B56" s="1">
        <v>11725</v>
      </c>
      <c r="C56" s="1">
        <v>11510</v>
      </c>
      <c r="D56" s="1">
        <v>4010</v>
      </c>
      <c r="E56" s="1">
        <v>7170</v>
      </c>
      <c r="F56" s="1">
        <v>7090</v>
      </c>
      <c r="G56" s="1">
        <v>2475</v>
      </c>
    </row>
    <row r="57" spans="1:7">
      <c r="A57" t="s">
        <v>59</v>
      </c>
      <c r="B57" s="1">
        <v>4725</v>
      </c>
      <c r="C57" s="1">
        <v>4640</v>
      </c>
      <c r="D57" s="1">
        <v>1650</v>
      </c>
      <c r="E57" s="1">
        <v>2000</v>
      </c>
      <c r="F57" s="1">
        <v>1975</v>
      </c>
      <c r="G57" s="1">
        <v>705</v>
      </c>
    </row>
    <row r="58" spans="1:7">
      <c r="A58" t="s">
        <v>60</v>
      </c>
      <c r="B58" s="1">
        <v>5200</v>
      </c>
      <c r="C58" s="1">
        <v>5045</v>
      </c>
      <c r="D58" s="1">
        <v>2560</v>
      </c>
      <c r="E58" s="1">
        <v>2500</v>
      </c>
      <c r="F58" s="1">
        <v>2440</v>
      </c>
      <c r="G58" s="1">
        <v>1290</v>
      </c>
    </row>
    <row r="59" spans="1:7">
      <c r="A59" t="s">
        <v>61</v>
      </c>
      <c r="B59" s="1">
        <v>4870</v>
      </c>
      <c r="C59" s="1">
        <v>4735</v>
      </c>
      <c r="D59" s="1">
        <v>2400</v>
      </c>
      <c r="E59" s="1">
        <v>2285</v>
      </c>
      <c r="F59" s="1">
        <v>2235</v>
      </c>
      <c r="G59" s="1">
        <v>1200</v>
      </c>
    </row>
    <row r="60" spans="1:7">
      <c r="A60" t="s">
        <v>62</v>
      </c>
      <c r="B60" s="1">
        <v>325</v>
      </c>
      <c r="C60" s="1">
        <v>310</v>
      </c>
      <c r="D60" s="1">
        <v>160</v>
      </c>
      <c r="E60" s="1">
        <v>220</v>
      </c>
      <c r="F60" s="1">
        <v>210</v>
      </c>
      <c r="G60" s="1">
        <v>85</v>
      </c>
    </row>
    <row r="61" spans="1:7">
      <c r="A61" t="s">
        <v>63</v>
      </c>
      <c r="B61" s="1">
        <v>1185</v>
      </c>
      <c r="C61" s="1">
        <v>1150</v>
      </c>
      <c r="D61" s="1">
        <v>355</v>
      </c>
      <c r="E61" s="1">
        <v>655</v>
      </c>
      <c r="F61" s="1">
        <v>645</v>
      </c>
      <c r="G61" s="1">
        <v>105</v>
      </c>
    </row>
    <row r="62" spans="1:7">
      <c r="A62" t="s">
        <v>64</v>
      </c>
      <c r="B62" s="1">
        <v>130</v>
      </c>
      <c r="C62" s="1">
        <v>120</v>
      </c>
      <c r="D62" s="1">
        <v>25</v>
      </c>
      <c r="E62" s="1">
        <v>65</v>
      </c>
      <c r="F62" s="1">
        <v>65</v>
      </c>
      <c r="G62" s="1">
        <v>0</v>
      </c>
    </row>
    <row r="63" spans="1:7">
      <c r="A63" t="s">
        <v>65</v>
      </c>
      <c r="B63" s="1">
        <v>535</v>
      </c>
      <c r="C63" s="1">
        <v>515</v>
      </c>
      <c r="D63" s="1">
        <v>140</v>
      </c>
      <c r="E63" s="1">
        <v>325</v>
      </c>
      <c r="F63" s="1">
        <v>315</v>
      </c>
      <c r="G63" s="1">
        <v>65</v>
      </c>
    </row>
    <row r="64" spans="1:7">
      <c r="A64" t="s">
        <v>66</v>
      </c>
      <c r="B64" s="1">
        <v>520</v>
      </c>
      <c r="C64" s="1">
        <v>515</v>
      </c>
      <c r="D64" s="1">
        <v>190</v>
      </c>
      <c r="E64" s="1">
        <v>265</v>
      </c>
      <c r="F64" s="1">
        <v>265</v>
      </c>
      <c r="G64" s="1">
        <v>35</v>
      </c>
    </row>
    <row r="65" spans="1:7">
      <c r="A65" t="s">
        <v>67</v>
      </c>
      <c r="B65" s="1">
        <v>2015</v>
      </c>
      <c r="C65" s="1">
        <v>1920</v>
      </c>
      <c r="D65" s="1">
        <v>650</v>
      </c>
      <c r="E65" s="1">
        <v>1005</v>
      </c>
      <c r="F65" s="1">
        <v>960</v>
      </c>
      <c r="G65" s="1">
        <v>335</v>
      </c>
    </row>
    <row r="66" spans="1:7">
      <c r="A66" t="s">
        <v>68</v>
      </c>
      <c r="B66" s="1">
        <v>775</v>
      </c>
      <c r="C66" s="1">
        <v>730</v>
      </c>
      <c r="D66" s="1">
        <v>310</v>
      </c>
      <c r="E66" s="1">
        <v>380</v>
      </c>
      <c r="F66" s="1">
        <v>340</v>
      </c>
      <c r="G66" s="1">
        <v>135</v>
      </c>
    </row>
    <row r="67" spans="1:7">
      <c r="A67" t="s">
        <v>69</v>
      </c>
      <c r="B67" s="1">
        <v>1235</v>
      </c>
      <c r="C67" s="1">
        <v>1195</v>
      </c>
      <c r="D67" s="1">
        <v>345</v>
      </c>
      <c r="E67" s="1">
        <v>630</v>
      </c>
      <c r="F67" s="1">
        <v>620</v>
      </c>
      <c r="G67" s="1">
        <v>205</v>
      </c>
    </row>
    <row r="68" spans="1:7">
      <c r="A68" t="s">
        <v>70</v>
      </c>
      <c r="B68" s="1">
        <v>5945</v>
      </c>
      <c r="C68" s="1">
        <v>5410</v>
      </c>
      <c r="D68" s="1">
        <v>1520</v>
      </c>
      <c r="E68" s="1">
        <v>4605</v>
      </c>
      <c r="F68" s="1">
        <v>4265</v>
      </c>
      <c r="G68" s="1">
        <v>1225</v>
      </c>
    </row>
    <row r="69" spans="1:7">
      <c r="A69" t="s">
        <v>71</v>
      </c>
      <c r="B69" s="1">
        <v>415</v>
      </c>
      <c r="C69" s="1">
        <v>400</v>
      </c>
      <c r="D69" s="1">
        <v>120</v>
      </c>
      <c r="E69" s="1">
        <v>390</v>
      </c>
      <c r="F69" s="1">
        <v>385</v>
      </c>
      <c r="G69" s="1">
        <v>120</v>
      </c>
    </row>
    <row r="70" spans="1:7">
      <c r="A70" t="s">
        <v>72</v>
      </c>
      <c r="B70" s="1">
        <v>4765</v>
      </c>
      <c r="C70" s="1">
        <v>4270</v>
      </c>
      <c r="D70" s="1">
        <v>1215</v>
      </c>
      <c r="E70" s="1">
        <v>3630</v>
      </c>
      <c r="F70" s="1">
        <v>3320</v>
      </c>
      <c r="G70" s="1">
        <v>975</v>
      </c>
    </row>
    <row r="71" spans="1:7">
      <c r="A71" t="s">
        <v>73</v>
      </c>
      <c r="B71" s="1">
        <v>770</v>
      </c>
      <c r="C71" s="1">
        <v>745</v>
      </c>
      <c r="D71" s="1">
        <v>180</v>
      </c>
      <c r="E71" s="1">
        <v>585</v>
      </c>
      <c r="F71" s="1">
        <v>565</v>
      </c>
      <c r="G71" s="1">
        <v>135</v>
      </c>
    </row>
    <row r="72" spans="1:7">
      <c r="A72" t="s">
        <v>74</v>
      </c>
      <c r="B72" s="1">
        <v>370</v>
      </c>
      <c r="C72" s="1">
        <v>340</v>
      </c>
      <c r="D72" s="1">
        <v>135</v>
      </c>
      <c r="E72" s="1">
        <v>200</v>
      </c>
      <c r="F72" s="1">
        <v>195</v>
      </c>
      <c r="G72" s="1">
        <v>60</v>
      </c>
    </row>
    <row r="73" spans="1:7">
      <c r="A73" t="s">
        <v>75</v>
      </c>
      <c r="B73" s="1">
        <v>55</v>
      </c>
      <c r="C73" s="1">
        <v>55</v>
      </c>
      <c r="D73" s="1">
        <v>20</v>
      </c>
      <c r="E73" s="1">
        <v>45</v>
      </c>
      <c r="F73" s="1">
        <v>45</v>
      </c>
      <c r="G73" s="1">
        <v>10</v>
      </c>
    </row>
    <row r="74" spans="1:7">
      <c r="A74" t="s">
        <v>76</v>
      </c>
      <c r="B74" s="1">
        <v>150</v>
      </c>
      <c r="C74" s="1">
        <v>140</v>
      </c>
      <c r="D74" s="1">
        <v>65</v>
      </c>
      <c r="E74" s="1">
        <v>105</v>
      </c>
      <c r="F74" s="1">
        <v>95</v>
      </c>
      <c r="G74" s="1">
        <v>35</v>
      </c>
    </row>
    <row r="75" spans="1:7">
      <c r="A75" t="s">
        <v>77</v>
      </c>
      <c r="B75" s="1">
        <v>165</v>
      </c>
      <c r="C75" s="1">
        <v>150</v>
      </c>
      <c r="D75" s="1">
        <v>60</v>
      </c>
      <c r="E75" s="1">
        <v>50</v>
      </c>
      <c r="F75" s="1">
        <v>55</v>
      </c>
      <c r="G75" s="1">
        <v>0</v>
      </c>
    </row>
    <row r="76" spans="1:7">
      <c r="A76" t="s">
        <v>78</v>
      </c>
      <c r="B76" s="1">
        <v>4390</v>
      </c>
      <c r="C76" s="1">
        <v>4290</v>
      </c>
      <c r="D76" s="1">
        <v>1910</v>
      </c>
      <c r="E76" s="1">
        <v>1345</v>
      </c>
      <c r="F76" s="1">
        <v>1320</v>
      </c>
      <c r="G76" s="1">
        <v>550</v>
      </c>
    </row>
    <row r="77" spans="1:7">
      <c r="A77" t="s">
        <v>79</v>
      </c>
      <c r="B77" s="1">
        <v>310</v>
      </c>
      <c r="C77" s="1">
        <v>300</v>
      </c>
      <c r="D77" s="1">
        <v>115</v>
      </c>
      <c r="E77" s="1">
        <v>140</v>
      </c>
      <c r="F77" s="1">
        <v>145</v>
      </c>
      <c r="G77" s="1">
        <v>65</v>
      </c>
    </row>
    <row r="78" spans="1:7">
      <c r="A78" t="s">
        <v>80</v>
      </c>
      <c r="B78" s="1">
        <v>415</v>
      </c>
      <c r="C78" s="1">
        <v>400</v>
      </c>
      <c r="D78" s="1">
        <v>175</v>
      </c>
      <c r="E78" s="1">
        <v>80</v>
      </c>
      <c r="F78" s="1">
        <v>80</v>
      </c>
      <c r="G78" s="1">
        <v>45</v>
      </c>
    </row>
    <row r="79" spans="1:7">
      <c r="A79" t="s">
        <v>81</v>
      </c>
      <c r="B79" s="1">
        <v>3675</v>
      </c>
      <c r="C79" s="1">
        <v>3595</v>
      </c>
      <c r="D79" s="1">
        <v>1620</v>
      </c>
      <c r="E79" s="1">
        <v>1120</v>
      </c>
      <c r="F79" s="1">
        <v>1100</v>
      </c>
      <c r="G79" s="1">
        <v>435</v>
      </c>
    </row>
    <row r="80" spans="1:7">
      <c r="A80" t="s">
        <v>82</v>
      </c>
      <c r="B80" s="1">
        <v>9280</v>
      </c>
      <c r="C80" s="1">
        <v>9100</v>
      </c>
      <c r="D80" s="1">
        <v>4570</v>
      </c>
      <c r="E80" s="1">
        <v>4380</v>
      </c>
      <c r="F80" s="1">
        <v>4325</v>
      </c>
      <c r="G80" s="1">
        <v>2290</v>
      </c>
    </row>
    <row r="81" spans="1:7">
      <c r="A81" t="s">
        <v>83</v>
      </c>
      <c r="B81" s="1">
        <v>2230</v>
      </c>
      <c r="C81" s="1">
        <v>2175</v>
      </c>
      <c r="D81" s="1">
        <v>1115</v>
      </c>
      <c r="E81" s="1">
        <v>1120</v>
      </c>
      <c r="F81" s="1">
        <v>1100</v>
      </c>
      <c r="G81" s="1">
        <v>605</v>
      </c>
    </row>
    <row r="82" spans="1:7">
      <c r="A82" t="s">
        <v>84</v>
      </c>
      <c r="B82" s="1">
        <v>7045</v>
      </c>
      <c r="C82" s="1">
        <v>6925</v>
      </c>
      <c r="D82" s="1">
        <v>3460</v>
      </c>
      <c r="E82" s="1">
        <v>3260</v>
      </c>
      <c r="F82" s="1">
        <v>3220</v>
      </c>
      <c r="G82" s="1">
        <v>1685</v>
      </c>
    </row>
    <row r="83" spans="1:7">
      <c r="A83" t="s">
        <v>85</v>
      </c>
      <c r="B83" s="1">
        <v>17545</v>
      </c>
      <c r="C83" s="1">
        <v>16925</v>
      </c>
      <c r="D83" s="1">
        <v>7955</v>
      </c>
      <c r="E83" s="1">
        <v>7015</v>
      </c>
      <c r="F83" s="1">
        <v>6810</v>
      </c>
      <c r="G83" s="1">
        <v>2670</v>
      </c>
    </row>
    <row r="84" spans="1:7">
      <c r="A84" t="s">
        <v>86</v>
      </c>
      <c r="B84" s="1">
        <v>17545</v>
      </c>
      <c r="C84" s="1">
        <v>16930</v>
      </c>
      <c r="D84" s="1">
        <v>7950</v>
      </c>
      <c r="E84" s="1">
        <v>7015</v>
      </c>
      <c r="F84" s="1">
        <v>6810</v>
      </c>
      <c r="G84" s="1">
        <v>2670</v>
      </c>
    </row>
    <row r="85" spans="1:7">
      <c r="A85" t="s">
        <v>87</v>
      </c>
      <c r="B85" s="1">
        <v>1445</v>
      </c>
      <c r="C85" s="1">
        <v>1410</v>
      </c>
      <c r="D85" s="1">
        <v>780</v>
      </c>
      <c r="E85" s="1">
        <v>415</v>
      </c>
      <c r="F85" s="1">
        <v>395</v>
      </c>
      <c r="G85" s="1">
        <v>195</v>
      </c>
    </row>
    <row r="86" spans="1:7">
      <c r="A86" t="s">
        <v>88</v>
      </c>
      <c r="B86" s="1">
        <v>1445</v>
      </c>
      <c r="C86" s="1">
        <v>1415</v>
      </c>
      <c r="D86" s="1">
        <v>780</v>
      </c>
      <c r="E86" s="1">
        <v>410</v>
      </c>
      <c r="F86" s="1">
        <v>395</v>
      </c>
      <c r="G86" s="1">
        <v>195</v>
      </c>
    </row>
    <row r="87" spans="1:7">
      <c r="A87" t="s">
        <v>89</v>
      </c>
      <c r="B87" s="1">
        <v>20285</v>
      </c>
      <c r="C87" s="1">
        <v>19770</v>
      </c>
      <c r="D87" s="1">
        <v>9395</v>
      </c>
      <c r="E87" s="1">
        <v>8355</v>
      </c>
      <c r="F87" s="1">
        <v>8155</v>
      </c>
      <c r="G87" s="1">
        <v>4135</v>
      </c>
    </row>
    <row r="88" spans="1:7">
      <c r="A88" t="s">
        <v>90</v>
      </c>
      <c r="B88" s="1">
        <v>2175</v>
      </c>
      <c r="C88" s="1">
        <v>2130</v>
      </c>
      <c r="D88" s="1">
        <v>1020</v>
      </c>
      <c r="E88" s="1">
        <v>710</v>
      </c>
      <c r="F88" s="1">
        <v>690</v>
      </c>
      <c r="G88" s="1">
        <v>395</v>
      </c>
    </row>
    <row r="89" spans="1:7">
      <c r="A89" t="s">
        <v>91</v>
      </c>
      <c r="B89" s="1">
        <v>550</v>
      </c>
      <c r="C89" s="1">
        <v>525</v>
      </c>
      <c r="D89" s="1">
        <v>255</v>
      </c>
      <c r="E89" s="1">
        <v>85</v>
      </c>
      <c r="F89" s="1">
        <v>75</v>
      </c>
      <c r="G89" s="1">
        <v>25</v>
      </c>
    </row>
    <row r="90" spans="1:7">
      <c r="A90" t="s">
        <v>92</v>
      </c>
      <c r="B90" s="1">
        <v>125</v>
      </c>
      <c r="C90" s="1">
        <v>115</v>
      </c>
      <c r="D90" s="1">
        <v>60</v>
      </c>
      <c r="E90" s="1">
        <v>20</v>
      </c>
      <c r="F90" s="1">
        <v>20</v>
      </c>
      <c r="G90" s="1">
        <v>15</v>
      </c>
    </row>
    <row r="91" spans="1:7">
      <c r="A91" t="s">
        <v>93</v>
      </c>
      <c r="B91" s="1">
        <v>8655</v>
      </c>
      <c r="C91" s="1">
        <v>8405</v>
      </c>
      <c r="D91" s="1">
        <v>4045</v>
      </c>
      <c r="E91" s="1">
        <v>3915</v>
      </c>
      <c r="F91" s="1">
        <v>3820</v>
      </c>
      <c r="G91" s="1">
        <v>2250</v>
      </c>
    </row>
    <row r="92" spans="1:7">
      <c r="A92" t="s">
        <v>94</v>
      </c>
      <c r="B92" s="1">
        <v>2040</v>
      </c>
      <c r="C92" s="1">
        <v>1970</v>
      </c>
      <c r="D92" s="1">
        <v>940</v>
      </c>
      <c r="E92" s="1">
        <v>775</v>
      </c>
      <c r="F92" s="1">
        <v>740</v>
      </c>
      <c r="G92" s="1">
        <v>345</v>
      </c>
    </row>
    <row r="93" spans="1:7">
      <c r="A93" t="s">
        <v>95</v>
      </c>
      <c r="B93" s="1">
        <v>4415</v>
      </c>
      <c r="C93" s="1">
        <v>4330</v>
      </c>
      <c r="D93" s="1">
        <v>1895</v>
      </c>
      <c r="E93" s="1">
        <v>2170</v>
      </c>
      <c r="F93" s="1">
        <v>2140</v>
      </c>
      <c r="G93" s="1">
        <v>760</v>
      </c>
    </row>
    <row r="94" spans="1:7">
      <c r="A94" t="s">
        <v>96</v>
      </c>
      <c r="B94" s="1">
        <v>2320</v>
      </c>
      <c r="C94" s="1">
        <v>2295</v>
      </c>
      <c r="D94" s="1">
        <v>1175</v>
      </c>
      <c r="E94" s="1">
        <v>680</v>
      </c>
      <c r="F94" s="1">
        <v>675</v>
      </c>
      <c r="G94" s="1">
        <v>345</v>
      </c>
    </row>
    <row r="95" spans="1:7">
      <c r="A95" t="s">
        <v>97</v>
      </c>
      <c r="B95" s="1">
        <v>21570</v>
      </c>
      <c r="C95" s="1">
        <v>21380</v>
      </c>
      <c r="D95" s="1">
        <v>9325</v>
      </c>
      <c r="E95" s="1">
        <v>7700</v>
      </c>
      <c r="F95" s="1">
        <v>7620</v>
      </c>
      <c r="G95" s="1">
        <v>3430</v>
      </c>
    </row>
    <row r="96" spans="1:7">
      <c r="A96" t="s">
        <v>98</v>
      </c>
      <c r="B96" s="1">
        <v>20350</v>
      </c>
      <c r="C96" s="1">
        <v>20165</v>
      </c>
      <c r="D96" s="1">
        <v>8845</v>
      </c>
      <c r="E96" s="1">
        <v>7305</v>
      </c>
      <c r="F96" s="1">
        <v>7240</v>
      </c>
      <c r="G96" s="1">
        <v>3280</v>
      </c>
    </row>
    <row r="97" spans="1:7">
      <c r="A97" t="s">
        <v>99</v>
      </c>
      <c r="B97" s="1">
        <v>1220</v>
      </c>
      <c r="C97" s="1">
        <v>1210</v>
      </c>
      <c r="D97" s="1">
        <v>485</v>
      </c>
      <c r="E97" s="1">
        <v>390</v>
      </c>
      <c r="F97" s="1">
        <v>375</v>
      </c>
      <c r="G97" s="1">
        <v>145</v>
      </c>
    </row>
    <row r="98" spans="1:7">
      <c r="A98" t="s">
        <v>100</v>
      </c>
      <c r="B98" s="1">
        <v>6920</v>
      </c>
      <c r="C98" s="1">
        <v>6775</v>
      </c>
      <c r="D98" s="1">
        <v>3520</v>
      </c>
      <c r="E98" s="1">
        <v>1865</v>
      </c>
      <c r="F98" s="1">
        <v>1795</v>
      </c>
      <c r="G98" s="1">
        <v>1005</v>
      </c>
    </row>
    <row r="99" spans="1:7">
      <c r="A99" t="s">
        <v>101</v>
      </c>
      <c r="B99" s="1">
        <v>380</v>
      </c>
      <c r="C99" s="1">
        <v>355</v>
      </c>
      <c r="D99" s="1">
        <v>115</v>
      </c>
      <c r="E99" s="1">
        <v>55</v>
      </c>
      <c r="F99" s="1">
        <v>45</v>
      </c>
      <c r="G99" s="1">
        <v>0</v>
      </c>
    </row>
    <row r="100" spans="1:7">
      <c r="A100" t="s">
        <v>102</v>
      </c>
      <c r="B100" s="1">
        <v>1935</v>
      </c>
      <c r="C100" s="1">
        <v>1910</v>
      </c>
      <c r="D100" s="1">
        <v>905</v>
      </c>
      <c r="E100" s="1">
        <v>505</v>
      </c>
      <c r="F100" s="1">
        <v>480</v>
      </c>
      <c r="G100" s="1">
        <v>185</v>
      </c>
    </row>
    <row r="101" spans="1:7">
      <c r="A101" t="s">
        <v>103</v>
      </c>
      <c r="B101" s="1">
        <v>2670</v>
      </c>
      <c r="C101" s="1">
        <v>2630</v>
      </c>
      <c r="D101" s="1">
        <v>1510</v>
      </c>
      <c r="E101" s="1">
        <v>720</v>
      </c>
      <c r="F101" s="1">
        <v>700</v>
      </c>
      <c r="G101" s="1">
        <v>480</v>
      </c>
    </row>
    <row r="102" spans="1:7">
      <c r="A102" t="s">
        <v>104</v>
      </c>
      <c r="B102" s="1">
        <v>290</v>
      </c>
      <c r="C102" s="1">
        <v>290</v>
      </c>
      <c r="D102" s="1">
        <v>165</v>
      </c>
      <c r="E102" s="1">
        <v>55</v>
      </c>
      <c r="F102" s="1">
        <v>50</v>
      </c>
      <c r="G102" s="1">
        <v>20</v>
      </c>
    </row>
    <row r="103" spans="1:7">
      <c r="A103" t="s">
        <v>105</v>
      </c>
      <c r="B103" s="1">
        <v>1640</v>
      </c>
      <c r="C103" s="1">
        <v>1595</v>
      </c>
      <c r="D103" s="1">
        <v>825</v>
      </c>
      <c r="E103" s="1">
        <v>530</v>
      </c>
      <c r="F103" s="1">
        <v>510</v>
      </c>
      <c r="G103" s="1">
        <v>320</v>
      </c>
    </row>
    <row r="104" spans="1:7">
      <c r="A104" t="s">
        <v>106</v>
      </c>
      <c r="B104" s="1">
        <v>4780</v>
      </c>
      <c r="C104" s="1">
        <v>4695</v>
      </c>
      <c r="D104" s="1">
        <v>2095</v>
      </c>
      <c r="E104" s="1">
        <v>1065</v>
      </c>
      <c r="F104" s="1">
        <v>1045</v>
      </c>
      <c r="G104" s="1">
        <v>435</v>
      </c>
    </row>
    <row r="105" spans="1:7">
      <c r="A105" t="s">
        <v>107</v>
      </c>
      <c r="B105" s="1">
        <v>1070</v>
      </c>
      <c r="C105" s="1">
        <v>1045</v>
      </c>
      <c r="D105" s="1">
        <v>420</v>
      </c>
      <c r="E105" s="1">
        <v>260</v>
      </c>
      <c r="F105" s="1">
        <v>255</v>
      </c>
      <c r="G105" s="1">
        <v>115</v>
      </c>
    </row>
    <row r="106" spans="1:7">
      <c r="A106" t="s">
        <v>108</v>
      </c>
      <c r="B106" s="1">
        <v>1210</v>
      </c>
      <c r="C106" s="1">
        <v>1185</v>
      </c>
      <c r="D106" s="1">
        <v>620</v>
      </c>
      <c r="E106" s="1">
        <v>80</v>
      </c>
      <c r="F106" s="1">
        <v>75</v>
      </c>
      <c r="G106" s="1">
        <v>15</v>
      </c>
    </row>
    <row r="107" spans="1:7">
      <c r="A107" t="s">
        <v>109</v>
      </c>
      <c r="B107" s="1">
        <v>1375</v>
      </c>
      <c r="C107" s="1">
        <v>1345</v>
      </c>
      <c r="D107" s="1">
        <v>515</v>
      </c>
      <c r="E107" s="1">
        <v>295</v>
      </c>
      <c r="F107" s="1">
        <v>295</v>
      </c>
      <c r="G107" s="1">
        <v>100</v>
      </c>
    </row>
    <row r="108" spans="1:7">
      <c r="A108" t="s">
        <v>110</v>
      </c>
      <c r="B108" s="1">
        <v>425</v>
      </c>
      <c r="C108" s="1">
        <v>415</v>
      </c>
      <c r="D108" s="1">
        <v>210</v>
      </c>
      <c r="E108" s="1">
        <v>130</v>
      </c>
      <c r="F108" s="1">
        <v>125</v>
      </c>
      <c r="G108" s="1">
        <v>45</v>
      </c>
    </row>
    <row r="109" spans="1:7">
      <c r="A109" t="s">
        <v>111</v>
      </c>
      <c r="B109" s="1">
        <v>700</v>
      </c>
      <c r="C109" s="1">
        <v>700</v>
      </c>
      <c r="D109" s="1">
        <v>340</v>
      </c>
      <c r="E109" s="1">
        <v>300</v>
      </c>
      <c r="F109" s="1">
        <v>295</v>
      </c>
      <c r="G109" s="1">
        <v>160</v>
      </c>
    </row>
    <row r="110" spans="1:7">
      <c r="A110" t="s">
        <v>112</v>
      </c>
      <c r="B110" s="1">
        <v>25480</v>
      </c>
      <c r="C110" s="1">
        <v>25130</v>
      </c>
      <c r="D110" s="1">
        <v>11475</v>
      </c>
      <c r="E110" s="1">
        <v>7680</v>
      </c>
      <c r="F110" s="1">
        <v>7595</v>
      </c>
      <c r="G110" s="1">
        <v>3565</v>
      </c>
    </row>
    <row r="111" spans="1:7">
      <c r="A111" t="s">
        <v>113</v>
      </c>
      <c r="B111" s="1">
        <v>1685</v>
      </c>
      <c r="C111" s="1">
        <v>1645</v>
      </c>
      <c r="D111" s="1">
        <v>645</v>
      </c>
      <c r="E111" s="1">
        <v>485</v>
      </c>
      <c r="F111" s="1">
        <v>475</v>
      </c>
      <c r="G111" s="1">
        <v>215</v>
      </c>
    </row>
    <row r="112" spans="1:7">
      <c r="A112" t="s">
        <v>114</v>
      </c>
      <c r="B112" s="1">
        <v>635</v>
      </c>
      <c r="C112" s="1">
        <v>625</v>
      </c>
      <c r="D112" s="1">
        <v>270</v>
      </c>
      <c r="E112" s="1">
        <v>120</v>
      </c>
      <c r="F112" s="1">
        <v>120</v>
      </c>
      <c r="G112" s="1">
        <v>35</v>
      </c>
    </row>
    <row r="113" spans="1:7">
      <c r="A113" t="s">
        <v>115</v>
      </c>
      <c r="B113" s="1">
        <v>8505</v>
      </c>
      <c r="C113" s="1">
        <v>8340</v>
      </c>
      <c r="D113" s="1">
        <v>4135</v>
      </c>
      <c r="E113" s="1">
        <v>2405</v>
      </c>
      <c r="F113" s="1">
        <v>2355</v>
      </c>
      <c r="G113" s="1">
        <v>1085</v>
      </c>
    </row>
    <row r="114" spans="1:7">
      <c r="A114" t="s">
        <v>116</v>
      </c>
      <c r="B114" s="1">
        <v>1265</v>
      </c>
      <c r="C114" s="1">
        <v>1265</v>
      </c>
      <c r="D114" s="1">
        <v>685</v>
      </c>
      <c r="E114" s="1">
        <v>425</v>
      </c>
      <c r="F114" s="1">
        <v>425</v>
      </c>
      <c r="G114" s="1">
        <v>245</v>
      </c>
    </row>
    <row r="115" spans="1:7">
      <c r="A115" t="s">
        <v>117</v>
      </c>
      <c r="B115" s="1">
        <v>1725</v>
      </c>
      <c r="C115" s="1">
        <v>1715</v>
      </c>
      <c r="D115" s="1">
        <v>645</v>
      </c>
      <c r="E115" s="1">
        <v>365</v>
      </c>
      <c r="F115" s="1">
        <v>365</v>
      </c>
      <c r="G115" s="1">
        <v>130</v>
      </c>
    </row>
    <row r="116" spans="1:7">
      <c r="A116" t="s">
        <v>118</v>
      </c>
      <c r="B116" s="1">
        <v>910</v>
      </c>
      <c r="C116" s="1">
        <v>910</v>
      </c>
      <c r="D116" s="1">
        <v>400</v>
      </c>
      <c r="E116" s="1">
        <v>395</v>
      </c>
      <c r="F116" s="1">
        <v>395</v>
      </c>
      <c r="G116" s="1">
        <v>240</v>
      </c>
    </row>
    <row r="117" spans="1:7">
      <c r="A117" t="s">
        <v>119</v>
      </c>
      <c r="B117" s="1">
        <v>5430</v>
      </c>
      <c r="C117" s="1">
        <v>5370</v>
      </c>
      <c r="D117" s="1">
        <v>2375</v>
      </c>
      <c r="E117" s="1">
        <v>1695</v>
      </c>
      <c r="F117" s="1">
        <v>1685</v>
      </c>
      <c r="G117" s="1">
        <v>860</v>
      </c>
    </row>
    <row r="118" spans="1:7">
      <c r="A118" t="s">
        <v>120</v>
      </c>
      <c r="B118" s="1">
        <v>2485</v>
      </c>
      <c r="C118" s="1">
        <v>2470</v>
      </c>
      <c r="D118" s="1">
        <v>1050</v>
      </c>
      <c r="E118" s="1">
        <v>1085</v>
      </c>
      <c r="F118" s="1">
        <v>1075</v>
      </c>
      <c r="G118" s="1">
        <v>475</v>
      </c>
    </row>
    <row r="119" spans="1:7">
      <c r="A119" t="s">
        <v>121</v>
      </c>
      <c r="B119" s="1">
        <v>2840</v>
      </c>
      <c r="C119" s="1">
        <v>2795</v>
      </c>
      <c r="D119" s="1">
        <v>1275</v>
      </c>
      <c r="E119" s="1">
        <v>700</v>
      </c>
      <c r="F119" s="1">
        <v>700</v>
      </c>
      <c r="G119" s="1">
        <v>285</v>
      </c>
    </row>
    <row r="120" spans="1:7">
      <c r="A120" t="s">
        <v>122</v>
      </c>
      <c r="B120" s="1">
        <v>18855</v>
      </c>
      <c r="C120" s="1">
        <v>18535</v>
      </c>
      <c r="D120" s="1">
        <v>8955</v>
      </c>
      <c r="E120" s="1">
        <v>4030</v>
      </c>
      <c r="F120" s="1">
        <v>3970</v>
      </c>
      <c r="G120" s="1">
        <v>2030</v>
      </c>
    </row>
    <row r="121" spans="1:7">
      <c r="A121" t="s">
        <v>123</v>
      </c>
      <c r="B121" s="1">
        <v>915</v>
      </c>
      <c r="C121" s="1">
        <v>890</v>
      </c>
      <c r="D121" s="1">
        <v>465</v>
      </c>
      <c r="E121" s="1">
        <v>220</v>
      </c>
      <c r="F121" s="1">
        <v>210</v>
      </c>
      <c r="G121" s="1">
        <v>135</v>
      </c>
    </row>
    <row r="122" spans="1:7">
      <c r="A122" t="s">
        <v>124</v>
      </c>
      <c r="B122" s="1">
        <v>3425</v>
      </c>
      <c r="C122" s="1">
        <v>3375</v>
      </c>
      <c r="D122" s="1">
        <v>1825</v>
      </c>
      <c r="E122" s="1">
        <v>610</v>
      </c>
      <c r="F122" s="1">
        <v>600</v>
      </c>
      <c r="G122" s="1">
        <v>355</v>
      </c>
    </row>
    <row r="123" spans="1:7">
      <c r="A123" t="s">
        <v>125</v>
      </c>
      <c r="B123" s="1">
        <v>2020</v>
      </c>
      <c r="C123" s="1">
        <v>1980</v>
      </c>
      <c r="D123" s="1">
        <v>965</v>
      </c>
      <c r="E123" s="1">
        <v>420</v>
      </c>
      <c r="F123" s="1">
        <v>405</v>
      </c>
      <c r="G123" s="1">
        <v>170</v>
      </c>
    </row>
    <row r="124" spans="1:7">
      <c r="A124" t="s">
        <v>126</v>
      </c>
      <c r="B124" s="1">
        <v>2130</v>
      </c>
      <c r="C124" s="1">
        <v>2120</v>
      </c>
      <c r="D124" s="1">
        <v>895</v>
      </c>
      <c r="E124" s="1">
        <v>390</v>
      </c>
      <c r="F124" s="1">
        <v>395</v>
      </c>
      <c r="G124" s="1">
        <v>140</v>
      </c>
    </row>
    <row r="125" spans="1:7">
      <c r="A125" t="s">
        <v>127</v>
      </c>
      <c r="B125" s="1">
        <v>5200</v>
      </c>
      <c r="C125" s="1">
        <v>5120</v>
      </c>
      <c r="D125" s="1">
        <v>2395</v>
      </c>
      <c r="E125" s="1">
        <v>1050</v>
      </c>
      <c r="F125" s="1">
        <v>1040</v>
      </c>
      <c r="G125" s="1">
        <v>540</v>
      </c>
    </row>
    <row r="126" spans="1:7">
      <c r="A126" t="s">
        <v>128</v>
      </c>
      <c r="B126" s="1">
        <v>855</v>
      </c>
      <c r="C126" s="1">
        <v>835</v>
      </c>
      <c r="D126" s="1">
        <v>420</v>
      </c>
      <c r="E126" s="1">
        <v>220</v>
      </c>
      <c r="F126" s="1">
        <v>215</v>
      </c>
      <c r="G126" s="1">
        <v>130</v>
      </c>
    </row>
    <row r="127" spans="1:7">
      <c r="A127" t="s">
        <v>129</v>
      </c>
      <c r="B127" s="1">
        <v>4310</v>
      </c>
      <c r="C127" s="1">
        <v>4205</v>
      </c>
      <c r="D127" s="1">
        <v>1990</v>
      </c>
      <c r="E127" s="1">
        <v>1120</v>
      </c>
      <c r="F127" s="1">
        <v>1105</v>
      </c>
      <c r="G127" s="1">
        <v>560</v>
      </c>
    </row>
    <row r="128" spans="1:7">
      <c r="A128" t="s">
        <v>130</v>
      </c>
      <c r="B128" s="1">
        <v>19635</v>
      </c>
      <c r="C128" s="1">
        <v>18755</v>
      </c>
      <c r="D128" s="1">
        <v>9165</v>
      </c>
      <c r="E128" s="1">
        <v>7065</v>
      </c>
      <c r="F128" s="1">
        <v>6675</v>
      </c>
      <c r="G128" s="1">
        <v>3025</v>
      </c>
    </row>
    <row r="129" spans="1:7">
      <c r="A129" t="s">
        <v>131</v>
      </c>
      <c r="B129" s="1">
        <v>3640</v>
      </c>
      <c r="C129" s="1">
        <v>3340</v>
      </c>
      <c r="D129" s="1">
        <v>1615</v>
      </c>
      <c r="E129" s="1">
        <v>1785</v>
      </c>
      <c r="F129" s="1">
        <v>1655</v>
      </c>
      <c r="G129" s="1">
        <v>835</v>
      </c>
    </row>
    <row r="130" spans="1:7">
      <c r="A130" t="s">
        <v>132</v>
      </c>
      <c r="B130" s="1">
        <v>4610</v>
      </c>
      <c r="C130" s="1">
        <v>4405</v>
      </c>
      <c r="D130" s="1">
        <v>2405</v>
      </c>
      <c r="E130" s="1">
        <v>1055</v>
      </c>
      <c r="F130" s="1">
        <v>940</v>
      </c>
      <c r="G130" s="1">
        <v>445</v>
      </c>
    </row>
    <row r="131" spans="1:7">
      <c r="A131" t="s">
        <v>133</v>
      </c>
      <c r="B131" s="1">
        <v>495</v>
      </c>
      <c r="C131" s="1">
        <v>450</v>
      </c>
      <c r="D131" s="1">
        <v>185</v>
      </c>
      <c r="E131" s="1">
        <v>80</v>
      </c>
      <c r="F131" s="1">
        <v>75</v>
      </c>
      <c r="G131" s="1">
        <v>0</v>
      </c>
    </row>
    <row r="132" spans="1:7">
      <c r="A132" t="s">
        <v>134</v>
      </c>
      <c r="B132" s="1">
        <v>4890</v>
      </c>
      <c r="C132" s="1">
        <v>4785</v>
      </c>
      <c r="D132" s="1">
        <v>2220</v>
      </c>
      <c r="E132" s="1">
        <v>1910</v>
      </c>
      <c r="F132" s="1">
        <v>1880</v>
      </c>
      <c r="G132" s="1">
        <v>765</v>
      </c>
    </row>
    <row r="133" spans="1:7">
      <c r="A133" t="s">
        <v>135</v>
      </c>
      <c r="B133" s="1">
        <v>5165</v>
      </c>
      <c r="C133" s="1">
        <v>4960</v>
      </c>
      <c r="D133" s="1">
        <v>2480</v>
      </c>
      <c r="E133" s="1">
        <v>1555</v>
      </c>
      <c r="F133" s="1">
        <v>1460</v>
      </c>
      <c r="G133" s="1">
        <v>735</v>
      </c>
    </row>
    <row r="134" spans="1:7">
      <c r="A134" t="s">
        <v>136</v>
      </c>
      <c r="B134" s="1">
        <v>825</v>
      </c>
      <c r="C134" s="1">
        <v>810</v>
      </c>
      <c r="D134" s="1">
        <v>265</v>
      </c>
      <c r="E134" s="1">
        <v>675</v>
      </c>
      <c r="F134" s="1">
        <v>670</v>
      </c>
      <c r="G134" s="1">
        <v>230</v>
      </c>
    </row>
    <row r="135" spans="1:7">
      <c r="A135" t="s">
        <v>137</v>
      </c>
      <c r="B135" s="1">
        <v>8245</v>
      </c>
      <c r="C135" s="1">
        <v>8075</v>
      </c>
      <c r="D135" s="1">
        <v>3925</v>
      </c>
      <c r="E135" s="1">
        <v>3760</v>
      </c>
      <c r="F135" s="1">
        <v>3710</v>
      </c>
      <c r="G135" s="1">
        <v>1710</v>
      </c>
    </row>
    <row r="136" spans="1:7">
      <c r="A136" t="s">
        <v>138</v>
      </c>
      <c r="B136" s="1">
        <v>1665</v>
      </c>
      <c r="C136" s="1">
        <v>1630</v>
      </c>
      <c r="D136" s="1">
        <v>700</v>
      </c>
      <c r="E136" s="1">
        <v>920</v>
      </c>
      <c r="F136" s="1">
        <v>910</v>
      </c>
      <c r="G136" s="1">
        <v>310</v>
      </c>
    </row>
    <row r="137" spans="1:7">
      <c r="A137" t="s">
        <v>139</v>
      </c>
      <c r="B137" s="1">
        <v>535</v>
      </c>
      <c r="C137" s="1">
        <v>525</v>
      </c>
      <c r="D137" s="1">
        <v>260</v>
      </c>
      <c r="E137" s="1">
        <v>125</v>
      </c>
      <c r="F137" s="1">
        <v>120</v>
      </c>
      <c r="G137" s="1">
        <v>30</v>
      </c>
    </row>
    <row r="138" spans="1:7">
      <c r="A138" t="s">
        <v>140</v>
      </c>
      <c r="B138" s="1">
        <v>3865</v>
      </c>
      <c r="C138" s="1">
        <v>3795</v>
      </c>
      <c r="D138" s="1">
        <v>1925</v>
      </c>
      <c r="E138" s="1">
        <v>1825</v>
      </c>
      <c r="F138" s="1">
        <v>1810</v>
      </c>
      <c r="G138" s="1">
        <v>960</v>
      </c>
    </row>
    <row r="139" spans="1:7">
      <c r="A139" t="s">
        <v>141</v>
      </c>
      <c r="B139" s="1">
        <v>2175</v>
      </c>
      <c r="C139" s="1">
        <v>2130</v>
      </c>
      <c r="D139" s="1">
        <v>1040</v>
      </c>
      <c r="E139" s="1">
        <v>885</v>
      </c>
      <c r="F139" s="1">
        <v>870</v>
      </c>
      <c r="G139" s="1">
        <v>415</v>
      </c>
    </row>
    <row r="140" spans="1:7">
      <c r="A140" t="s">
        <v>142</v>
      </c>
      <c r="B140" s="1">
        <v>45145</v>
      </c>
      <c r="C140" s="1">
        <v>44835</v>
      </c>
      <c r="D140" s="1">
        <v>21685</v>
      </c>
      <c r="E140" s="1">
        <v>8370</v>
      </c>
      <c r="F140" s="1">
        <v>8295</v>
      </c>
      <c r="G140" s="1">
        <v>4855</v>
      </c>
    </row>
    <row r="141" spans="1:7">
      <c r="A141" t="s">
        <v>143</v>
      </c>
      <c r="B141" s="1">
        <v>14640</v>
      </c>
      <c r="C141" s="1">
        <v>14545</v>
      </c>
      <c r="D141" s="1">
        <v>6330</v>
      </c>
      <c r="E141" s="1">
        <v>755</v>
      </c>
      <c r="F141" s="1">
        <v>720</v>
      </c>
      <c r="G141" s="1">
        <v>450</v>
      </c>
    </row>
    <row r="142" spans="1:7">
      <c r="A142" t="s">
        <v>144</v>
      </c>
      <c r="B142" s="1">
        <v>875</v>
      </c>
      <c r="C142" s="1">
        <v>865</v>
      </c>
      <c r="D142" s="1">
        <v>425</v>
      </c>
      <c r="E142" s="1">
        <v>245</v>
      </c>
      <c r="F142" s="1">
        <v>245</v>
      </c>
      <c r="G142" s="1">
        <v>110</v>
      </c>
    </row>
    <row r="143" spans="1:7">
      <c r="A143" t="s">
        <v>145</v>
      </c>
      <c r="B143" s="1">
        <v>20930</v>
      </c>
      <c r="C143" s="1">
        <v>20840</v>
      </c>
      <c r="D143" s="1">
        <v>9860</v>
      </c>
      <c r="E143" s="1">
        <v>2995</v>
      </c>
      <c r="F143" s="1">
        <v>2970</v>
      </c>
      <c r="G143" s="1">
        <v>1480</v>
      </c>
    </row>
    <row r="144" spans="1:7">
      <c r="A144" t="s">
        <v>146</v>
      </c>
      <c r="B144" s="1">
        <v>8365</v>
      </c>
      <c r="C144" s="1">
        <v>8245</v>
      </c>
      <c r="D144" s="1">
        <v>4885</v>
      </c>
      <c r="E144" s="1">
        <v>4200</v>
      </c>
      <c r="F144" s="1">
        <v>4190</v>
      </c>
      <c r="G144" s="1">
        <v>2710</v>
      </c>
    </row>
    <row r="145" spans="1:7">
      <c r="A145" t="s">
        <v>147</v>
      </c>
      <c r="B145" s="1">
        <v>110</v>
      </c>
      <c r="C145" s="1">
        <v>115</v>
      </c>
      <c r="D145" s="1">
        <v>70</v>
      </c>
      <c r="E145" s="1">
        <v>95</v>
      </c>
      <c r="F145" s="1">
        <v>95</v>
      </c>
      <c r="G145" s="1">
        <v>65</v>
      </c>
    </row>
    <row r="146" spans="1:7">
      <c r="A146" t="s">
        <v>148</v>
      </c>
      <c r="B146" s="1">
        <v>105</v>
      </c>
      <c r="C146" s="1">
        <v>105</v>
      </c>
      <c r="D146" s="1">
        <v>45</v>
      </c>
      <c r="E146" s="1">
        <v>20</v>
      </c>
      <c r="F146" s="1">
        <v>25</v>
      </c>
      <c r="G146" s="1">
        <v>0</v>
      </c>
    </row>
    <row r="147" spans="1:7">
      <c r="A147" t="s">
        <v>149</v>
      </c>
      <c r="B147" s="1">
        <v>120</v>
      </c>
      <c r="C147" s="1">
        <v>115</v>
      </c>
      <c r="D147" s="1">
        <v>75</v>
      </c>
      <c r="E147" s="1">
        <v>55</v>
      </c>
      <c r="F147" s="1">
        <v>50</v>
      </c>
      <c r="G147" s="1">
        <v>40</v>
      </c>
    </row>
    <row r="148" spans="1:7">
      <c r="A148" t="s">
        <v>150</v>
      </c>
      <c r="B148" s="1">
        <v>18570</v>
      </c>
      <c r="C148" s="1">
        <v>18235</v>
      </c>
      <c r="D148" s="1">
        <v>8370</v>
      </c>
      <c r="E148" s="1">
        <v>8045</v>
      </c>
      <c r="F148" s="1">
        <v>7915</v>
      </c>
      <c r="G148" s="1">
        <v>3160</v>
      </c>
    </row>
    <row r="149" spans="1:7">
      <c r="A149" t="s">
        <v>151</v>
      </c>
      <c r="B149" s="1">
        <v>8495</v>
      </c>
      <c r="C149" s="1">
        <v>8295</v>
      </c>
      <c r="D149" s="1">
        <v>3665</v>
      </c>
      <c r="E149" s="1">
        <v>2930</v>
      </c>
      <c r="F149" s="1">
        <v>2875</v>
      </c>
      <c r="G149" s="1">
        <v>970</v>
      </c>
    </row>
    <row r="150" spans="1:7">
      <c r="A150" t="s">
        <v>152</v>
      </c>
      <c r="B150" s="1">
        <v>8550</v>
      </c>
      <c r="C150" s="1">
        <v>8420</v>
      </c>
      <c r="D150" s="1">
        <v>4145</v>
      </c>
      <c r="E150" s="1">
        <v>4295</v>
      </c>
      <c r="F150" s="1">
        <v>4230</v>
      </c>
      <c r="G150" s="1">
        <v>1905</v>
      </c>
    </row>
    <row r="151" spans="1:7">
      <c r="A151" t="s">
        <v>153</v>
      </c>
      <c r="B151" s="1">
        <v>1520</v>
      </c>
      <c r="C151" s="1">
        <v>1520</v>
      </c>
      <c r="D151" s="1">
        <v>560</v>
      </c>
      <c r="E151" s="1">
        <v>820</v>
      </c>
      <c r="F151" s="1">
        <v>815</v>
      </c>
      <c r="G151" s="1">
        <v>280</v>
      </c>
    </row>
    <row r="152" spans="1:7">
      <c r="A152" t="s">
        <v>154</v>
      </c>
      <c r="B152" s="1">
        <v>11895</v>
      </c>
      <c r="C152" s="1">
        <v>11180</v>
      </c>
      <c r="D152" s="1">
        <v>4410</v>
      </c>
      <c r="E152" s="1">
        <v>5065</v>
      </c>
      <c r="F152" s="1">
        <v>4785</v>
      </c>
      <c r="G152" s="1">
        <v>1795</v>
      </c>
    </row>
    <row r="153" spans="1:7">
      <c r="A153" t="s">
        <v>155</v>
      </c>
      <c r="B153" s="1">
        <v>3400</v>
      </c>
      <c r="C153" s="1">
        <v>3225</v>
      </c>
      <c r="D153" s="1">
        <v>1245</v>
      </c>
      <c r="E153" s="1">
        <v>1405</v>
      </c>
      <c r="F153" s="1">
        <v>1360</v>
      </c>
      <c r="G153" s="1">
        <v>475</v>
      </c>
    </row>
    <row r="154" spans="1:7">
      <c r="A154" t="s">
        <v>156</v>
      </c>
      <c r="B154" s="1">
        <v>8490</v>
      </c>
      <c r="C154" s="1">
        <v>7955</v>
      </c>
      <c r="D154" s="1">
        <v>3165</v>
      </c>
      <c r="E154" s="1">
        <v>3660</v>
      </c>
      <c r="F154" s="1">
        <v>3425</v>
      </c>
      <c r="G154" s="1">
        <v>1315</v>
      </c>
    </row>
    <row r="155" spans="1:7" ht="24.6" customHeight="1">
      <c r="A155" t="s">
        <v>157</v>
      </c>
      <c r="B155" s="1">
        <v>161230</v>
      </c>
      <c r="C155" s="1">
        <v>148300</v>
      </c>
      <c r="D155" s="1">
        <v>69850</v>
      </c>
      <c r="E155" s="1">
        <v>52525</v>
      </c>
      <c r="F155" s="1">
        <v>48120</v>
      </c>
      <c r="G155" s="1">
        <v>21710</v>
      </c>
    </row>
    <row r="156" spans="1:7">
      <c r="A156" t="s">
        <v>158</v>
      </c>
      <c r="B156" s="1">
        <v>1220</v>
      </c>
      <c r="C156" s="1">
        <v>1155</v>
      </c>
      <c r="D156" s="1">
        <v>510</v>
      </c>
      <c r="E156" s="1">
        <v>360</v>
      </c>
      <c r="F156" s="1">
        <v>330</v>
      </c>
      <c r="G156" s="1">
        <v>165</v>
      </c>
    </row>
    <row r="157" spans="1:7">
      <c r="A157" t="s">
        <v>159</v>
      </c>
      <c r="B157" s="1">
        <v>1225</v>
      </c>
      <c r="C157" s="1">
        <v>1155</v>
      </c>
      <c r="D157" s="1">
        <v>510</v>
      </c>
      <c r="E157" s="1">
        <v>355</v>
      </c>
      <c r="F157" s="1">
        <v>330</v>
      </c>
      <c r="G157" s="1">
        <v>165</v>
      </c>
    </row>
    <row r="158" spans="1:7">
      <c r="A158" t="s">
        <v>160</v>
      </c>
      <c r="B158" s="1">
        <v>1015</v>
      </c>
      <c r="C158" s="1">
        <v>915</v>
      </c>
      <c r="D158" s="1">
        <v>535</v>
      </c>
      <c r="E158" s="1">
        <v>280</v>
      </c>
      <c r="F158" s="1">
        <v>240</v>
      </c>
      <c r="G158" s="1">
        <v>145</v>
      </c>
    </row>
    <row r="159" spans="1:7">
      <c r="A159" t="s">
        <v>161</v>
      </c>
      <c r="B159" s="1">
        <v>1010</v>
      </c>
      <c r="C159" s="1">
        <v>910</v>
      </c>
      <c r="D159" s="1">
        <v>535</v>
      </c>
      <c r="E159" s="1">
        <v>285</v>
      </c>
      <c r="F159" s="1">
        <v>240</v>
      </c>
      <c r="G159" s="1">
        <v>145</v>
      </c>
    </row>
    <row r="160" spans="1:7">
      <c r="A160" t="s">
        <v>162</v>
      </c>
      <c r="B160" s="1">
        <v>21480</v>
      </c>
      <c r="C160" s="1">
        <v>20465</v>
      </c>
      <c r="D160" s="1">
        <v>9085</v>
      </c>
      <c r="E160" s="1">
        <v>9360</v>
      </c>
      <c r="F160" s="1">
        <v>8870</v>
      </c>
      <c r="G160" s="1">
        <v>3770</v>
      </c>
    </row>
    <row r="161" spans="1:7">
      <c r="A161" t="s">
        <v>163</v>
      </c>
      <c r="B161" s="1">
        <v>19200</v>
      </c>
      <c r="C161" s="1">
        <v>18345</v>
      </c>
      <c r="D161" s="1">
        <v>8155</v>
      </c>
      <c r="E161" s="1">
        <v>8255</v>
      </c>
      <c r="F161" s="1">
        <v>7865</v>
      </c>
      <c r="G161" s="1">
        <v>3360</v>
      </c>
    </row>
    <row r="162" spans="1:7">
      <c r="A162" t="s">
        <v>164</v>
      </c>
      <c r="B162" s="1">
        <v>1860</v>
      </c>
      <c r="C162" s="1">
        <v>1695</v>
      </c>
      <c r="D162" s="1">
        <v>755</v>
      </c>
      <c r="E162" s="1">
        <v>965</v>
      </c>
      <c r="F162" s="1">
        <v>870</v>
      </c>
      <c r="G162" s="1">
        <v>350</v>
      </c>
    </row>
    <row r="163" spans="1:7">
      <c r="A163" t="s">
        <v>165</v>
      </c>
      <c r="B163" s="1">
        <v>425</v>
      </c>
      <c r="C163" s="1">
        <v>425</v>
      </c>
      <c r="D163" s="1">
        <v>175</v>
      </c>
      <c r="E163" s="1">
        <v>140</v>
      </c>
      <c r="F163" s="1">
        <v>140</v>
      </c>
      <c r="G163" s="1">
        <v>60</v>
      </c>
    </row>
    <row r="164" spans="1:7">
      <c r="A164" t="s">
        <v>166</v>
      </c>
      <c r="B164" s="1">
        <v>33435</v>
      </c>
      <c r="C164" s="1">
        <v>31410</v>
      </c>
      <c r="D164" s="1">
        <v>14485</v>
      </c>
      <c r="E164" s="1">
        <v>13265</v>
      </c>
      <c r="F164" s="1">
        <v>12555</v>
      </c>
      <c r="G164" s="1">
        <v>5295</v>
      </c>
    </row>
    <row r="165" spans="1:7">
      <c r="A165" t="s">
        <v>167</v>
      </c>
      <c r="B165" s="1">
        <v>6475</v>
      </c>
      <c r="C165" s="1">
        <v>6115</v>
      </c>
      <c r="D165" s="1">
        <v>2570</v>
      </c>
      <c r="E165" s="1">
        <v>2850</v>
      </c>
      <c r="F165" s="1">
        <v>2765</v>
      </c>
      <c r="G165" s="1">
        <v>915</v>
      </c>
    </row>
    <row r="166" spans="1:7">
      <c r="A166" t="s">
        <v>168</v>
      </c>
      <c r="B166" s="1">
        <v>3105</v>
      </c>
      <c r="C166" s="1">
        <v>2980</v>
      </c>
      <c r="D166" s="1">
        <v>1380</v>
      </c>
      <c r="E166" s="1">
        <v>810</v>
      </c>
      <c r="F166" s="1">
        <v>795</v>
      </c>
      <c r="G166" s="1">
        <v>410</v>
      </c>
    </row>
    <row r="167" spans="1:7">
      <c r="A167" t="s">
        <v>169</v>
      </c>
      <c r="B167" s="1">
        <v>3855</v>
      </c>
      <c r="C167" s="1">
        <v>3735</v>
      </c>
      <c r="D167" s="1">
        <v>1410</v>
      </c>
      <c r="E167" s="1">
        <v>1815</v>
      </c>
      <c r="F167" s="1">
        <v>1775</v>
      </c>
      <c r="G167" s="1">
        <v>515</v>
      </c>
    </row>
    <row r="168" spans="1:7">
      <c r="A168" t="s">
        <v>170</v>
      </c>
      <c r="B168" s="1">
        <v>7010</v>
      </c>
      <c r="C168" s="1">
        <v>6665</v>
      </c>
      <c r="D168" s="1">
        <v>3005</v>
      </c>
      <c r="E168" s="1">
        <v>2335</v>
      </c>
      <c r="F168" s="1">
        <v>2165</v>
      </c>
      <c r="G168" s="1">
        <v>865</v>
      </c>
    </row>
    <row r="169" spans="1:7">
      <c r="A169" t="s">
        <v>171</v>
      </c>
      <c r="B169" s="1">
        <v>12990</v>
      </c>
      <c r="C169" s="1">
        <v>11920</v>
      </c>
      <c r="D169" s="1">
        <v>6120</v>
      </c>
      <c r="E169" s="1">
        <v>5455</v>
      </c>
      <c r="F169" s="1">
        <v>5060</v>
      </c>
      <c r="G169" s="1">
        <v>2590</v>
      </c>
    </row>
    <row r="170" spans="1:7">
      <c r="A170" t="s">
        <v>172</v>
      </c>
      <c r="B170" s="1">
        <v>8705</v>
      </c>
      <c r="C170" s="1">
        <v>8430</v>
      </c>
      <c r="D170" s="1">
        <v>3870</v>
      </c>
      <c r="E170" s="1">
        <v>2500</v>
      </c>
      <c r="F170" s="1">
        <v>2395</v>
      </c>
      <c r="G170" s="1">
        <v>1175</v>
      </c>
    </row>
    <row r="171" spans="1:7">
      <c r="A171" t="s">
        <v>173</v>
      </c>
      <c r="B171" s="1">
        <v>3320</v>
      </c>
      <c r="C171" s="1">
        <v>3235</v>
      </c>
      <c r="D171" s="1">
        <v>1595</v>
      </c>
      <c r="E171" s="1">
        <v>965</v>
      </c>
      <c r="F171" s="1">
        <v>930</v>
      </c>
      <c r="G171" s="1">
        <v>540</v>
      </c>
    </row>
    <row r="172" spans="1:7">
      <c r="A172" t="s">
        <v>174</v>
      </c>
      <c r="B172" s="1">
        <v>5070</v>
      </c>
      <c r="C172" s="1">
        <v>4895</v>
      </c>
      <c r="D172" s="1">
        <v>2125</v>
      </c>
      <c r="E172" s="1">
        <v>1495</v>
      </c>
      <c r="F172" s="1">
        <v>1425</v>
      </c>
      <c r="G172" s="1">
        <v>625</v>
      </c>
    </row>
    <row r="173" spans="1:7">
      <c r="A173" t="s">
        <v>175</v>
      </c>
      <c r="B173" s="1">
        <v>320</v>
      </c>
      <c r="C173" s="1">
        <v>295</v>
      </c>
      <c r="D173" s="1">
        <v>145</v>
      </c>
      <c r="E173" s="1">
        <v>35</v>
      </c>
      <c r="F173" s="1">
        <v>40</v>
      </c>
      <c r="G173" s="1">
        <v>0</v>
      </c>
    </row>
    <row r="174" spans="1:7">
      <c r="A174" t="s">
        <v>176</v>
      </c>
      <c r="B174" s="1">
        <v>20705</v>
      </c>
      <c r="C174" s="1">
        <v>19730</v>
      </c>
      <c r="D174" s="1">
        <v>9915</v>
      </c>
      <c r="E174" s="1">
        <v>5060</v>
      </c>
      <c r="F174" s="1">
        <v>4715</v>
      </c>
      <c r="G174" s="1">
        <v>2625</v>
      </c>
    </row>
    <row r="175" spans="1:7">
      <c r="A175" t="s">
        <v>177</v>
      </c>
      <c r="B175" s="1">
        <v>9010</v>
      </c>
      <c r="C175" s="1">
        <v>8565</v>
      </c>
      <c r="D175" s="1">
        <v>4355</v>
      </c>
      <c r="E175" s="1">
        <v>1765</v>
      </c>
      <c r="F175" s="1">
        <v>1635</v>
      </c>
      <c r="G175" s="1">
        <v>990</v>
      </c>
    </row>
    <row r="176" spans="1:7">
      <c r="A176" t="s">
        <v>178</v>
      </c>
      <c r="B176" s="1">
        <v>3005</v>
      </c>
      <c r="C176" s="1">
        <v>2935</v>
      </c>
      <c r="D176" s="1">
        <v>1590</v>
      </c>
      <c r="E176" s="1">
        <v>775</v>
      </c>
      <c r="F176" s="1">
        <v>740</v>
      </c>
      <c r="G176" s="1">
        <v>540</v>
      </c>
    </row>
    <row r="177" spans="1:7">
      <c r="A177" t="s">
        <v>179</v>
      </c>
      <c r="B177" s="1">
        <v>8685</v>
      </c>
      <c r="C177" s="1">
        <v>8230</v>
      </c>
      <c r="D177" s="1">
        <v>3970</v>
      </c>
      <c r="E177" s="1">
        <v>2515</v>
      </c>
      <c r="F177" s="1">
        <v>2340</v>
      </c>
      <c r="G177" s="1">
        <v>1095</v>
      </c>
    </row>
    <row r="178" spans="1:7">
      <c r="A178" t="s">
        <v>180</v>
      </c>
      <c r="B178" s="1">
        <v>49725</v>
      </c>
      <c r="C178" s="1">
        <v>44350</v>
      </c>
      <c r="D178" s="1">
        <v>22180</v>
      </c>
      <c r="E178" s="1">
        <v>12840</v>
      </c>
      <c r="F178" s="1">
        <v>11310</v>
      </c>
      <c r="G178" s="1">
        <v>5490</v>
      </c>
    </row>
    <row r="179" spans="1:7">
      <c r="A179" t="s">
        <v>181</v>
      </c>
      <c r="B179" s="1">
        <v>655</v>
      </c>
      <c r="C179" s="1">
        <v>570</v>
      </c>
      <c r="D179" s="1">
        <v>240</v>
      </c>
      <c r="E179" s="1">
        <v>55</v>
      </c>
      <c r="F179" s="1">
        <v>60</v>
      </c>
      <c r="G179" s="1">
        <v>35</v>
      </c>
    </row>
    <row r="180" spans="1:7">
      <c r="A180" t="s">
        <v>182</v>
      </c>
      <c r="B180" s="1">
        <v>8875</v>
      </c>
      <c r="C180" s="1">
        <v>8455</v>
      </c>
      <c r="D180" s="1">
        <v>4390</v>
      </c>
      <c r="E180" s="1">
        <v>1580</v>
      </c>
      <c r="F180" s="1">
        <v>1505</v>
      </c>
      <c r="G180" s="1">
        <v>890</v>
      </c>
    </row>
    <row r="181" spans="1:7">
      <c r="A181" t="s">
        <v>183</v>
      </c>
      <c r="B181" s="1">
        <v>22985</v>
      </c>
      <c r="C181" s="1">
        <v>19185</v>
      </c>
      <c r="D181" s="1">
        <v>9810</v>
      </c>
      <c r="E181" s="1">
        <v>6965</v>
      </c>
      <c r="F181" s="1">
        <v>5805</v>
      </c>
      <c r="G181" s="1">
        <v>2935</v>
      </c>
    </row>
    <row r="182" spans="1:7">
      <c r="A182" t="s">
        <v>184</v>
      </c>
      <c r="B182" s="1">
        <v>17210</v>
      </c>
      <c r="C182" s="1">
        <v>16145</v>
      </c>
      <c r="D182" s="1">
        <v>7735</v>
      </c>
      <c r="E182" s="1">
        <v>4245</v>
      </c>
      <c r="F182" s="1">
        <v>3940</v>
      </c>
      <c r="G182" s="1">
        <v>1630</v>
      </c>
    </row>
    <row r="183" spans="1:7">
      <c r="A183" t="s">
        <v>185</v>
      </c>
      <c r="B183" s="1">
        <v>18975</v>
      </c>
      <c r="C183" s="1">
        <v>17215</v>
      </c>
      <c r="D183" s="1">
        <v>7335</v>
      </c>
      <c r="E183" s="1">
        <v>6845</v>
      </c>
      <c r="F183" s="1">
        <v>6200</v>
      </c>
      <c r="G183" s="1">
        <v>2505</v>
      </c>
    </row>
    <row r="184" spans="1:7">
      <c r="A184" t="s">
        <v>186</v>
      </c>
      <c r="B184" s="1">
        <v>2345</v>
      </c>
      <c r="C184" s="1">
        <v>2225</v>
      </c>
      <c r="D184" s="1">
        <v>970</v>
      </c>
      <c r="E184" s="1">
        <v>1135</v>
      </c>
      <c r="F184" s="1">
        <v>1080</v>
      </c>
      <c r="G184" s="1">
        <v>460</v>
      </c>
    </row>
    <row r="185" spans="1:7">
      <c r="A185" t="s">
        <v>187</v>
      </c>
      <c r="B185" s="1">
        <v>3855</v>
      </c>
      <c r="C185" s="1">
        <v>3625</v>
      </c>
      <c r="D185" s="1">
        <v>1645</v>
      </c>
      <c r="E185" s="1">
        <v>910</v>
      </c>
      <c r="F185" s="1">
        <v>855</v>
      </c>
      <c r="G185" s="1">
        <v>350</v>
      </c>
    </row>
    <row r="186" spans="1:7">
      <c r="A186" t="s">
        <v>188</v>
      </c>
      <c r="B186" s="1">
        <v>640</v>
      </c>
      <c r="C186" s="1">
        <v>540</v>
      </c>
      <c r="D186" s="1">
        <v>240</v>
      </c>
      <c r="E186" s="1">
        <v>105</v>
      </c>
      <c r="F186" s="1">
        <v>60</v>
      </c>
      <c r="G186" s="1">
        <v>25</v>
      </c>
    </row>
    <row r="187" spans="1:7">
      <c r="A187" t="s">
        <v>189</v>
      </c>
      <c r="B187" s="1">
        <v>3550</v>
      </c>
      <c r="C187" s="1">
        <v>3225</v>
      </c>
      <c r="D187" s="1">
        <v>1690</v>
      </c>
      <c r="E187" s="1">
        <v>1430</v>
      </c>
      <c r="F187" s="1">
        <v>1325</v>
      </c>
      <c r="G187" s="1">
        <v>750</v>
      </c>
    </row>
    <row r="188" spans="1:7">
      <c r="A188" t="s">
        <v>190</v>
      </c>
      <c r="B188" s="1">
        <v>8585</v>
      </c>
      <c r="C188" s="1">
        <v>7600</v>
      </c>
      <c r="D188" s="1">
        <v>2785</v>
      </c>
      <c r="E188" s="1">
        <v>3275</v>
      </c>
      <c r="F188" s="1">
        <v>2875</v>
      </c>
      <c r="G188" s="1">
        <v>920</v>
      </c>
    </row>
    <row r="189" spans="1:7">
      <c r="A189" t="s">
        <v>191</v>
      </c>
      <c r="B189" s="1">
        <v>5960</v>
      </c>
      <c r="C189" s="1">
        <v>4645</v>
      </c>
      <c r="D189" s="1">
        <v>1935</v>
      </c>
      <c r="E189" s="1">
        <v>2015</v>
      </c>
      <c r="F189" s="1">
        <v>1510</v>
      </c>
      <c r="G189" s="1">
        <v>545</v>
      </c>
    </row>
    <row r="190" spans="1:7">
      <c r="A190" t="s">
        <v>192</v>
      </c>
      <c r="B190" s="1">
        <v>5965</v>
      </c>
      <c r="C190" s="1">
        <v>4640</v>
      </c>
      <c r="D190" s="1">
        <v>1935</v>
      </c>
      <c r="E190" s="1">
        <v>2015</v>
      </c>
      <c r="F190" s="1">
        <v>1505</v>
      </c>
      <c r="G190" s="1">
        <v>545</v>
      </c>
    </row>
    <row r="191" spans="1:7" ht="24.6" customHeight="1">
      <c r="A191" t="s">
        <v>193</v>
      </c>
      <c r="B191" s="1">
        <v>289225</v>
      </c>
      <c r="C191" s="1">
        <v>280265</v>
      </c>
      <c r="D191" s="1">
        <v>75635</v>
      </c>
      <c r="E191" s="1">
        <v>130155</v>
      </c>
      <c r="F191" s="1">
        <v>126030</v>
      </c>
      <c r="G191" s="1">
        <v>33005</v>
      </c>
    </row>
    <row r="192" spans="1:7">
      <c r="A192" t="s">
        <v>194</v>
      </c>
      <c r="B192" s="1">
        <v>24120</v>
      </c>
      <c r="C192" s="1">
        <v>23620</v>
      </c>
      <c r="D192" s="1">
        <v>9915</v>
      </c>
      <c r="E192" s="1">
        <v>8285</v>
      </c>
      <c r="F192" s="1">
        <v>8125</v>
      </c>
      <c r="G192" s="1">
        <v>3925</v>
      </c>
    </row>
    <row r="193" spans="1:7">
      <c r="A193" t="s">
        <v>195</v>
      </c>
      <c r="B193" s="1">
        <v>20335</v>
      </c>
      <c r="C193" s="1">
        <v>19995</v>
      </c>
      <c r="D193" s="1">
        <v>8490</v>
      </c>
      <c r="E193" s="1">
        <v>7025</v>
      </c>
      <c r="F193" s="1">
        <v>6930</v>
      </c>
      <c r="G193" s="1">
        <v>3360</v>
      </c>
    </row>
    <row r="194" spans="1:7">
      <c r="A194" t="s">
        <v>196</v>
      </c>
      <c r="B194" s="1">
        <v>740</v>
      </c>
      <c r="C194" s="1">
        <v>715</v>
      </c>
      <c r="D194" s="1">
        <v>330</v>
      </c>
      <c r="E194" s="1">
        <v>235</v>
      </c>
      <c r="F194" s="1">
        <v>225</v>
      </c>
      <c r="G194" s="1">
        <v>115</v>
      </c>
    </row>
    <row r="195" spans="1:7">
      <c r="A195" t="s">
        <v>197</v>
      </c>
      <c r="B195" s="1">
        <v>3040</v>
      </c>
      <c r="C195" s="1">
        <v>2910</v>
      </c>
      <c r="D195" s="1">
        <v>1095</v>
      </c>
      <c r="E195" s="1">
        <v>1025</v>
      </c>
      <c r="F195" s="1">
        <v>970</v>
      </c>
      <c r="G195" s="1">
        <v>455</v>
      </c>
    </row>
    <row r="196" spans="1:7">
      <c r="A196" t="s">
        <v>198</v>
      </c>
      <c r="B196" s="1">
        <v>12535</v>
      </c>
      <c r="C196" s="1">
        <v>12035</v>
      </c>
      <c r="D196" s="1">
        <v>3785</v>
      </c>
      <c r="E196" s="1">
        <v>6195</v>
      </c>
      <c r="F196" s="1">
        <v>5895</v>
      </c>
      <c r="G196" s="1">
        <v>1850</v>
      </c>
    </row>
    <row r="197" spans="1:7">
      <c r="A197" t="s">
        <v>199</v>
      </c>
      <c r="B197" s="1">
        <v>6875</v>
      </c>
      <c r="C197" s="1">
        <v>6735</v>
      </c>
      <c r="D197" s="1">
        <v>2440</v>
      </c>
      <c r="E197" s="1">
        <v>3525</v>
      </c>
      <c r="F197" s="1">
        <v>3440</v>
      </c>
      <c r="G197" s="1">
        <v>1280</v>
      </c>
    </row>
    <row r="198" spans="1:7">
      <c r="A198" t="s">
        <v>200</v>
      </c>
      <c r="B198" s="1">
        <v>5665</v>
      </c>
      <c r="C198" s="1">
        <v>5300</v>
      </c>
      <c r="D198" s="1">
        <v>1350</v>
      </c>
      <c r="E198" s="1">
        <v>2670</v>
      </c>
      <c r="F198" s="1">
        <v>2455</v>
      </c>
      <c r="G198" s="1">
        <v>570</v>
      </c>
    </row>
    <row r="199" spans="1:7">
      <c r="A199" t="s">
        <v>201</v>
      </c>
      <c r="B199" s="1">
        <v>13600</v>
      </c>
      <c r="C199" s="1">
        <v>12925</v>
      </c>
      <c r="D199" s="1">
        <v>4010</v>
      </c>
      <c r="E199" s="1">
        <v>5420</v>
      </c>
      <c r="F199" s="1">
        <v>5195</v>
      </c>
      <c r="G199" s="1">
        <v>1605</v>
      </c>
    </row>
    <row r="200" spans="1:7">
      <c r="A200" t="s">
        <v>202</v>
      </c>
      <c r="B200" s="1">
        <v>13600</v>
      </c>
      <c r="C200" s="1">
        <v>12920</v>
      </c>
      <c r="D200" s="1">
        <v>4010</v>
      </c>
      <c r="E200" s="1">
        <v>5420</v>
      </c>
      <c r="F200" s="1">
        <v>5195</v>
      </c>
      <c r="G200" s="1">
        <v>1605</v>
      </c>
    </row>
    <row r="201" spans="1:7">
      <c r="A201" t="s">
        <v>203</v>
      </c>
      <c r="B201" s="1">
        <v>16000</v>
      </c>
      <c r="C201" s="1">
        <v>15610</v>
      </c>
      <c r="D201" s="1">
        <v>4155</v>
      </c>
      <c r="E201" s="1">
        <v>6490</v>
      </c>
      <c r="F201" s="1">
        <v>6275</v>
      </c>
      <c r="G201" s="1">
        <v>1605</v>
      </c>
    </row>
    <row r="202" spans="1:7">
      <c r="A202" t="s">
        <v>204</v>
      </c>
      <c r="B202" s="1">
        <v>14540</v>
      </c>
      <c r="C202" s="1">
        <v>14170</v>
      </c>
      <c r="D202" s="1">
        <v>3850</v>
      </c>
      <c r="E202" s="1">
        <v>6035</v>
      </c>
      <c r="F202" s="1">
        <v>5835</v>
      </c>
      <c r="G202" s="1">
        <v>1570</v>
      </c>
    </row>
    <row r="203" spans="1:7">
      <c r="A203" t="s">
        <v>205</v>
      </c>
      <c r="B203" s="1">
        <v>1465</v>
      </c>
      <c r="C203" s="1">
        <v>1440</v>
      </c>
      <c r="D203" s="1">
        <v>305</v>
      </c>
      <c r="E203" s="1">
        <v>450</v>
      </c>
      <c r="F203" s="1">
        <v>440</v>
      </c>
      <c r="G203" s="1">
        <v>40</v>
      </c>
    </row>
    <row r="204" spans="1:7">
      <c r="A204" t="s">
        <v>206</v>
      </c>
      <c r="B204" s="1">
        <v>66565</v>
      </c>
      <c r="C204" s="1">
        <v>65595</v>
      </c>
      <c r="D204" s="1">
        <v>14780</v>
      </c>
      <c r="E204" s="1">
        <v>29820</v>
      </c>
      <c r="F204" s="1">
        <v>29285</v>
      </c>
      <c r="G204" s="1">
        <v>5935</v>
      </c>
    </row>
    <row r="205" spans="1:7">
      <c r="A205" t="s">
        <v>207</v>
      </c>
      <c r="B205" s="1">
        <v>55360</v>
      </c>
      <c r="C205" s="1">
        <v>54660</v>
      </c>
      <c r="D205" s="1">
        <v>12235</v>
      </c>
      <c r="E205" s="1">
        <v>23655</v>
      </c>
      <c r="F205" s="1">
        <v>23290</v>
      </c>
      <c r="G205" s="1">
        <v>4485</v>
      </c>
    </row>
    <row r="206" spans="1:7">
      <c r="A206" t="s">
        <v>208</v>
      </c>
      <c r="B206" s="1">
        <v>6425</v>
      </c>
      <c r="C206" s="1">
        <v>6225</v>
      </c>
      <c r="D206" s="1">
        <v>1410</v>
      </c>
      <c r="E206" s="1">
        <v>3645</v>
      </c>
      <c r="F206" s="1">
        <v>3500</v>
      </c>
      <c r="G206" s="1">
        <v>850</v>
      </c>
    </row>
    <row r="207" spans="1:7">
      <c r="A207" t="s">
        <v>209</v>
      </c>
      <c r="B207" s="1">
        <v>4780</v>
      </c>
      <c r="C207" s="1">
        <v>4710</v>
      </c>
      <c r="D207" s="1">
        <v>1135</v>
      </c>
      <c r="E207" s="1">
        <v>2520</v>
      </c>
      <c r="F207" s="1">
        <v>2490</v>
      </c>
      <c r="G207" s="1">
        <v>600</v>
      </c>
    </row>
    <row r="208" spans="1:7">
      <c r="A208" t="s">
        <v>210</v>
      </c>
      <c r="B208" s="1">
        <v>24920</v>
      </c>
      <c r="C208" s="1">
        <v>24305</v>
      </c>
      <c r="D208" s="1">
        <v>6160</v>
      </c>
      <c r="E208" s="1">
        <v>13120</v>
      </c>
      <c r="F208" s="1">
        <v>12815</v>
      </c>
      <c r="G208" s="1">
        <v>3440</v>
      </c>
    </row>
    <row r="209" spans="1:7">
      <c r="A209" t="s">
        <v>211</v>
      </c>
      <c r="B209" s="1">
        <v>24915</v>
      </c>
      <c r="C209" s="1">
        <v>24305</v>
      </c>
      <c r="D209" s="1">
        <v>6160</v>
      </c>
      <c r="E209" s="1">
        <v>13115</v>
      </c>
      <c r="F209" s="1">
        <v>12815</v>
      </c>
      <c r="G209" s="1">
        <v>3440</v>
      </c>
    </row>
    <row r="210" spans="1:7">
      <c r="A210" t="s">
        <v>212</v>
      </c>
      <c r="B210" s="1">
        <v>3550</v>
      </c>
      <c r="C210" s="1">
        <v>3455</v>
      </c>
      <c r="D210" s="1">
        <v>1000</v>
      </c>
      <c r="E210" s="1">
        <v>1315</v>
      </c>
      <c r="F210" s="1">
        <v>1290</v>
      </c>
      <c r="G210" s="1">
        <v>390</v>
      </c>
    </row>
    <row r="211" spans="1:7">
      <c r="A211" t="s">
        <v>213</v>
      </c>
      <c r="B211" s="1">
        <v>3550</v>
      </c>
      <c r="C211" s="1">
        <v>3450</v>
      </c>
      <c r="D211" s="1">
        <v>1005</v>
      </c>
      <c r="E211" s="1">
        <v>1315</v>
      </c>
      <c r="F211" s="1">
        <v>1290</v>
      </c>
      <c r="G211" s="1">
        <v>390</v>
      </c>
    </row>
    <row r="212" spans="1:7">
      <c r="A212" t="s">
        <v>214</v>
      </c>
      <c r="B212" s="1">
        <v>43355</v>
      </c>
      <c r="C212" s="1">
        <v>42220</v>
      </c>
      <c r="D212" s="1">
        <v>10190</v>
      </c>
      <c r="E212" s="1">
        <v>22295</v>
      </c>
      <c r="F212" s="1">
        <v>21785</v>
      </c>
      <c r="G212" s="1">
        <v>5725</v>
      </c>
    </row>
    <row r="213" spans="1:7">
      <c r="A213" t="s">
        <v>215</v>
      </c>
      <c r="B213" s="1">
        <v>33730</v>
      </c>
      <c r="C213" s="1">
        <v>33045</v>
      </c>
      <c r="D213" s="1">
        <v>7770</v>
      </c>
      <c r="E213" s="1">
        <v>17065</v>
      </c>
      <c r="F213" s="1">
        <v>16725</v>
      </c>
      <c r="G213" s="1">
        <v>4255</v>
      </c>
    </row>
    <row r="214" spans="1:7">
      <c r="A214" t="s">
        <v>216</v>
      </c>
      <c r="B214" s="1">
        <v>5110</v>
      </c>
      <c r="C214" s="1">
        <v>4990</v>
      </c>
      <c r="D214" s="1">
        <v>1150</v>
      </c>
      <c r="E214" s="1">
        <v>2735</v>
      </c>
      <c r="F214" s="1">
        <v>2710</v>
      </c>
      <c r="G214" s="1">
        <v>655</v>
      </c>
    </row>
    <row r="215" spans="1:7">
      <c r="A215" t="s">
        <v>217</v>
      </c>
      <c r="B215" s="1">
        <v>4515</v>
      </c>
      <c r="C215" s="1">
        <v>4180</v>
      </c>
      <c r="D215" s="1">
        <v>1275</v>
      </c>
      <c r="E215" s="1">
        <v>2495</v>
      </c>
      <c r="F215" s="1">
        <v>2350</v>
      </c>
      <c r="G215" s="1">
        <v>810</v>
      </c>
    </row>
    <row r="216" spans="1:7">
      <c r="A216" t="s">
        <v>218</v>
      </c>
      <c r="B216" s="1">
        <v>13825</v>
      </c>
      <c r="C216" s="1">
        <v>13345</v>
      </c>
      <c r="D216" s="1">
        <v>3235</v>
      </c>
      <c r="E216" s="1">
        <v>6360</v>
      </c>
      <c r="F216" s="1">
        <v>6155</v>
      </c>
      <c r="G216" s="1">
        <v>1155</v>
      </c>
    </row>
    <row r="217" spans="1:7">
      <c r="A217" t="s">
        <v>219</v>
      </c>
      <c r="B217" s="1">
        <v>10140</v>
      </c>
      <c r="C217" s="1">
        <v>9750</v>
      </c>
      <c r="D217" s="1">
        <v>2585</v>
      </c>
      <c r="E217" s="1">
        <v>4070</v>
      </c>
      <c r="F217" s="1">
        <v>3925</v>
      </c>
      <c r="G217" s="1">
        <v>805</v>
      </c>
    </row>
    <row r="218" spans="1:7">
      <c r="A218" t="s">
        <v>220</v>
      </c>
      <c r="B218" s="1">
        <v>3685</v>
      </c>
      <c r="C218" s="1">
        <v>3595</v>
      </c>
      <c r="D218" s="1">
        <v>650</v>
      </c>
      <c r="E218" s="1">
        <v>2290</v>
      </c>
      <c r="F218" s="1">
        <v>2225</v>
      </c>
      <c r="G218" s="1">
        <v>350</v>
      </c>
    </row>
    <row r="219" spans="1:7">
      <c r="A219" t="s">
        <v>221</v>
      </c>
      <c r="B219" s="1">
        <v>45695</v>
      </c>
      <c r="C219" s="1">
        <v>45235</v>
      </c>
      <c r="D219" s="1">
        <v>11820</v>
      </c>
      <c r="E219" s="1">
        <v>19795</v>
      </c>
      <c r="F219" s="1">
        <v>19600</v>
      </c>
      <c r="G219" s="1">
        <v>4965</v>
      </c>
    </row>
    <row r="220" spans="1:7">
      <c r="A220" t="s">
        <v>222</v>
      </c>
      <c r="B220" s="1">
        <v>26150</v>
      </c>
      <c r="C220" s="1">
        <v>25995</v>
      </c>
      <c r="D220" s="1">
        <v>6860</v>
      </c>
      <c r="E220" s="1">
        <v>11205</v>
      </c>
      <c r="F220" s="1">
        <v>11140</v>
      </c>
      <c r="G220" s="1">
        <v>2775</v>
      </c>
    </row>
    <row r="221" spans="1:7">
      <c r="A221" t="s">
        <v>223</v>
      </c>
      <c r="B221" s="1">
        <v>19550</v>
      </c>
      <c r="C221" s="1">
        <v>19240</v>
      </c>
      <c r="D221" s="1">
        <v>4960</v>
      </c>
      <c r="E221" s="1">
        <v>8585</v>
      </c>
      <c r="F221" s="1">
        <v>8460</v>
      </c>
      <c r="G221" s="1">
        <v>2190</v>
      </c>
    </row>
    <row r="222" spans="1:7">
      <c r="A222" t="s">
        <v>224</v>
      </c>
      <c r="B222" s="1">
        <v>16895</v>
      </c>
      <c r="C222" s="1">
        <v>15905</v>
      </c>
      <c r="D222" s="1">
        <v>4400</v>
      </c>
      <c r="E222" s="1">
        <v>7645</v>
      </c>
      <c r="F222" s="1">
        <v>7180</v>
      </c>
      <c r="G222" s="1">
        <v>1665</v>
      </c>
    </row>
    <row r="223" spans="1:7">
      <c r="A223" t="s">
        <v>225</v>
      </c>
      <c r="B223" s="1">
        <v>1965</v>
      </c>
      <c r="C223" s="1">
        <v>1835</v>
      </c>
      <c r="D223" s="1">
        <v>390</v>
      </c>
      <c r="E223" s="1">
        <v>990</v>
      </c>
      <c r="F223" s="1">
        <v>940</v>
      </c>
      <c r="G223" s="1">
        <v>255</v>
      </c>
    </row>
    <row r="224" spans="1:7">
      <c r="A224" t="s">
        <v>226</v>
      </c>
      <c r="B224" s="1">
        <v>6605</v>
      </c>
      <c r="C224" s="1">
        <v>6215</v>
      </c>
      <c r="D224" s="1">
        <v>2030</v>
      </c>
      <c r="E224" s="1">
        <v>2605</v>
      </c>
      <c r="F224" s="1">
        <v>2485</v>
      </c>
      <c r="G224" s="1">
        <v>765</v>
      </c>
    </row>
    <row r="225" spans="1:7">
      <c r="A225" t="s">
        <v>227</v>
      </c>
      <c r="B225" s="1">
        <v>2750</v>
      </c>
      <c r="C225" s="1">
        <v>2615</v>
      </c>
      <c r="D225" s="1">
        <v>410</v>
      </c>
      <c r="E225" s="1">
        <v>1620</v>
      </c>
      <c r="F225" s="1">
        <v>1535</v>
      </c>
      <c r="G225" s="1">
        <v>160</v>
      </c>
    </row>
    <row r="226" spans="1:7">
      <c r="A226" t="s">
        <v>228</v>
      </c>
      <c r="B226" s="1">
        <v>5575</v>
      </c>
      <c r="C226" s="1">
        <v>5235</v>
      </c>
      <c r="D226" s="1">
        <v>1575</v>
      </c>
      <c r="E226" s="1">
        <v>2430</v>
      </c>
      <c r="F226" s="1">
        <v>2220</v>
      </c>
      <c r="G226" s="1">
        <v>485</v>
      </c>
    </row>
    <row r="227" spans="1:7">
      <c r="A227" t="s">
        <v>229</v>
      </c>
      <c r="B227" s="1">
        <v>8180</v>
      </c>
      <c r="C227" s="1">
        <v>6005</v>
      </c>
      <c r="D227" s="1">
        <v>2185</v>
      </c>
      <c r="E227" s="1">
        <v>3430</v>
      </c>
      <c r="F227" s="1">
        <v>2425</v>
      </c>
      <c r="G227" s="1">
        <v>750</v>
      </c>
    </row>
    <row r="228" spans="1:7">
      <c r="A228" t="s">
        <v>230</v>
      </c>
      <c r="B228" s="1">
        <v>2495</v>
      </c>
      <c r="C228" s="1">
        <v>1780</v>
      </c>
      <c r="D228" s="1">
        <v>620</v>
      </c>
      <c r="E228" s="1">
        <v>1295</v>
      </c>
      <c r="F228" s="1">
        <v>910</v>
      </c>
      <c r="G228" s="1">
        <v>265</v>
      </c>
    </row>
    <row r="229" spans="1:7">
      <c r="A229" t="s">
        <v>231</v>
      </c>
      <c r="B229" s="1">
        <v>400</v>
      </c>
      <c r="C229" s="1">
        <v>265</v>
      </c>
      <c r="D229" s="1">
        <v>130</v>
      </c>
      <c r="E229" s="1">
        <v>170</v>
      </c>
      <c r="F229" s="1">
        <v>115</v>
      </c>
      <c r="G229" s="1">
        <v>80</v>
      </c>
    </row>
    <row r="230" spans="1:7">
      <c r="A230" t="s">
        <v>232</v>
      </c>
      <c r="B230" s="1">
        <v>5285</v>
      </c>
      <c r="C230" s="1">
        <v>3960</v>
      </c>
      <c r="D230" s="1">
        <v>1440</v>
      </c>
      <c r="E230" s="1">
        <v>1965</v>
      </c>
      <c r="F230" s="1">
        <v>1405</v>
      </c>
      <c r="G230" s="1">
        <v>405</v>
      </c>
    </row>
    <row r="231" spans="1:7" ht="24.6" customHeight="1">
      <c r="A231" t="s">
        <v>233</v>
      </c>
      <c r="B231" s="1">
        <v>119965</v>
      </c>
      <c r="C231" s="1">
        <v>115390</v>
      </c>
      <c r="D231" s="1">
        <v>52830</v>
      </c>
      <c r="E231" s="1">
        <v>40315</v>
      </c>
      <c r="F231" s="1">
        <v>38760</v>
      </c>
      <c r="G231" s="1">
        <v>18475</v>
      </c>
    </row>
    <row r="232" spans="1:7">
      <c r="A232" t="s">
        <v>234</v>
      </c>
      <c r="B232" s="1">
        <v>12275</v>
      </c>
      <c r="C232" s="1">
        <v>12080</v>
      </c>
      <c r="D232" s="1">
        <v>7560</v>
      </c>
      <c r="E232" s="1">
        <v>1985</v>
      </c>
      <c r="F232" s="1">
        <v>1865</v>
      </c>
      <c r="G232" s="1">
        <v>940</v>
      </c>
    </row>
    <row r="233" spans="1:7">
      <c r="A233" t="s">
        <v>235</v>
      </c>
      <c r="B233" s="1">
        <v>11085</v>
      </c>
      <c r="C233" s="1">
        <v>10945</v>
      </c>
      <c r="D233" s="1">
        <v>6955</v>
      </c>
      <c r="E233" s="1">
        <v>1755</v>
      </c>
      <c r="F233" s="1">
        <v>1660</v>
      </c>
      <c r="G233" s="1">
        <v>790</v>
      </c>
    </row>
    <row r="234" spans="1:7">
      <c r="A234" t="s">
        <v>236</v>
      </c>
      <c r="B234" s="1">
        <v>1190</v>
      </c>
      <c r="C234" s="1">
        <v>1135</v>
      </c>
      <c r="D234" s="1">
        <v>605</v>
      </c>
      <c r="E234" s="1">
        <v>235</v>
      </c>
      <c r="F234" s="1">
        <v>210</v>
      </c>
      <c r="G234" s="1">
        <v>155</v>
      </c>
    </row>
    <row r="235" spans="1:7">
      <c r="A235" t="s">
        <v>237</v>
      </c>
      <c r="B235" s="1">
        <v>3500</v>
      </c>
      <c r="C235" s="1">
        <v>3475</v>
      </c>
      <c r="D235" s="1">
        <v>2525</v>
      </c>
      <c r="E235" s="1">
        <v>1590</v>
      </c>
      <c r="F235" s="1">
        <v>1590</v>
      </c>
      <c r="G235" s="1">
        <v>1060</v>
      </c>
    </row>
    <row r="236" spans="1:7">
      <c r="A236" t="s">
        <v>238</v>
      </c>
      <c r="B236" s="1">
        <v>3500</v>
      </c>
      <c r="C236" s="1">
        <v>3475</v>
      </c>
      <c r="D236" s="1">
        <v>2525</v>
      </c>
      <c r="E236" s="1">
        <v>1595</v>
      </c>
      <c r="F236" s="1">
        <v>1585</v>
      </c>
      <c r="G236" s="1">
        <v>1060</v>
      </c>
    </row>
    <row r="237" spans="1:7">
      <c r="A237" t="s">
        <v>239</v>
      </c>
      <c r="B237" s="1">
        <v>225</v>
      </c>
      <c r="C237" s="1">
        <v>195</v>
      </c>
      <c r="D237" s="1">
        <v>130</v>
      </c>
      <c r="E237" s="1">
        <v>140</v>
      </c>
      <c r="F237" s="1">
        <v>140</v>
      </c>
      <c r="G237" s="1">
        <v>110</v>
      </c>
    </row>
    <row r="238" spans="1:7">
      <c r="A238" t="s">
        <v>240</v>
      </c>
      <c r="B238" s="1">
        <v>200</v>
      </c>
      <c r="C238" s="1">
        <v>165</v>
      </c>
      <c r="D238" s="1">
        <v>105</v>
      </c>
      <c r="E238" s="1">
        <v>115</v>
      </c>
      <c r="F238" s="1">
        <v>120</v>
      </c>
      <c r="G238" s="1">
        <v>95</v>
      </c>
    </row>
    <row r="239" spans="1:7">
      <c r="A239" t="s">
        <v>241</v>
      </c>
      <c r="B239" s="1">
        <v>0</v>
      </c>
      <c r="C239" s="1">
        <v>0</v>
      </c>
      <c r="D239" s="1">
        <v>0</v>
      </c>
      <c r="E239" s="1">
        <v>0</v>
      </c>
      <c r="F239" s="1">
        <v>0</v>
      </c>
      <c r="G239" s="1">
        <v>0</v>
      </c>
    </row>
    <row r="240" spans="1:7">
      <c r="A240" t="s">
        <v>242</v>
      </c>
      <c r="B240" s="1">
        <v>22935</v>
      </c>
      <c r="C240" s="1">
        <v>20875</v>
      </c>
      <c r="D240" s="1">
        <v>9190</v>
      </c>
      <c r="E240" s="1">
        <v>5305</v>
      </c>
      <c r="F240" s="1">
        <v>4660</v>
      </c>
      <c r="G240" s="1">
        <v>2560</v>
      </c>
    </row>
    <row r="241" spans="1:7">
      <c r="A241" t="s">
        <v>243</v>
      </c>
      <c r="B241" s="1">
        <v>18060</v>
      </c>
      <c r="C241" s="1">
        <v>16375</v>
      </c>
      <c r="D241" s="1">
        <v>7015</v>
      </c>
      <c r="E241" s="1">
        <v>3930</v>
      </c>
      <c r="F241" s="1">
        <v>3430</v>
      </c>
      <c r="G241" s="1">
        <v>1970</v>
      </c>
    </row>
    <row r="242" spans="1:7">
      <c r="A242" t="s">
        <v>244</v>
      </c>
      <c r="B242" s="1">
        <v>4870</v>
      </c>
      <c r="C242" s="1">
        <v>4500</v>
      </c>
      <c r="D242" s="1">
        <v>2170</v>
      </c>
      <c r="E242" s="1">
        <v>1380</v>
      </c>
      <c r="F242" s="1">
        <v>1225</v>
      </c>
      <c r="G242" s="1">
        <v>585</v>
      </c>
    </row>
    <row r="243" spans="1:7">
      <c r="A243" t="s">
        <v>245</v>
      </c>
      <c r="B243" s="1">
        <v>22085</v>
      </c>
      <c r="C243" s="1">
        <v>21435</v>
      </c>
      <c r="D243" s="1">
        <v>9375</v>
      </c>
      <c r="E243" s="1">
        <v>15190</v>
      </c>
      <c r="F243" s="1">
        <v>14895</v>
      </c>
      <c r="G243" s="1">
        <v>7405</v>
      </c>
    </row>
    <row r="244" spans="1:7">
      <c r="A244" t="s">
        <v>246</v>
      </c>
      <c r="B244" s="1">
        <v>13960</v>
      </c>
      <c r="C244" s="1">
        <v>13840</v>
      </c>
      <c r="D244" s="1">
        <v>7090</v>
      </c>
      <c r="E244" s="1">
        <v>11930</v>
      </c>
      <c r="F244" s="1">
        <v>11870</v>
      </c>
      <c r="G244" s="1">
        <v>6425</v>
      </c>
    </row>
    <row r="245" spans="1:7">
      <c r="A245" t="s">
        <v>247</v>
      </c>
      <c r="B245" s="1">
        <v>205</v>
      </c>
      <c r="C245" s="1">
        <v>195</v>
      </c>
      <c r="D245" s="1">
        <v>80</v>
      </c>
      <c r="E245" s="1">
        <v>110</v>
      </c>
      <c r="F245" s="1">
        <v>110</v>
      </c>
      <c r="G245" s="1">
        <v>50</v>
      </c>
    </row>
    <row r="246" spans="1:7">
      <c r="A246" t="s">
        <v>248</v>
      </c>
      <c r="B246" s="1">
        <v>3430</v>
      </c>
      <c r="C246" s="1">
        <v>3015</v>
      </c>
      <c r="D246" s="1">
        <v>980</v>
      </c>
      <c r="E246" s="1">
        <v>1875</v>
      </c>
      <c r="F246" s="1">
        <v>1705</v>
      </c>
      <c r="G246" s="1">
        <v>615</v>
      </c>
    </row>
    <row r="247" spans="1:7">
      <c r="A247" t="s">
        <v>249</v>
      </c>
      <c r="B247" s="1">
        <v>3610</v>
      </c>
      <c r="C247" s="1">
        <v>3520</v>
      </c>
      <c r="D247" s="1">
        <v>815</v>
      </c>
      <c r="E247" s="1">
        <v>880</v>
      </c>
      <c r="F247" s="1">
        <v>840</v>
      </c>
      <c r="G247" s="1">
        <v>180</v>
      </c>
    </row>
    <row r="248" spans="1:7">
      <c r="A248" t="s">
        <v>250</v>
      </c>
      <c r="B248" s="1">
        <v>510</v>
      </c>
      <c r="C248" s="1">
        <v>500</v>
      </c>
      <c r="D248" s="1">
        <v>265</v>
      </c>
      <c r="E248" s="1">
        <v>215</v>
      </c>
      <c r="F248" s="1">
        <v>205</v>
      </c>
      <c r="G248" s="1">
        <v>55</v>
      </c>
    </row>
    <row r="249" spans="1:7">
      <c r="A249" t="s">
        <v>251</v>
      </c>
      <c r="B249" s="1">
        <v>375</v>
      </c>
      <c r="C249" s="1">
        <v>365</v>
      </c>
      <c r="D249" s="1">
        <v>150</v>
      </c>
      <c r="E249" s="1">
        <v>170</v>
      </c>
      <c r="F249" s="1">
        <v>170</v>
      </c>
      <c r="G249" s="1">
        <v>80</v>
      </c>
    </row>
    <row r="250" spans="1:7">
      <c r="A250" t="s">
        <v>252</v>
      </c>
      <c r="B250" s="1">
        <v>145</v>
      </c>
      <c r="C250" s="1">
        <v>145</v>
      </c>
      <c r="D250" s="1">
        <v>70</v>
      </c>
      <c r="E250" s="1">
        <v>15</v>
      </c>
      <c r="F250" s="1">
        <v>15</v>
      </c>
      <c r="G250" s="1">
        <v>0</v>
      </c>
    </row>
    <row r="251" spans="1:7">
      <c r="A251" t="s">
        <v>253</v>
      </c>
      <c r="B251" s="1">
        <v>65</v>
      </c>
      <c r="C251" s="1">
        <v>65</v>
      </c>
      <c r="D251" s="1">
        <v>45</v>
      </c>
      <c r="E251" s="1">
        <v>0</v>
      </c>
      <c r="F251" s="1">
        <v>0</v>
      </c>
      <c r="G251" s="1">
        <v>0</v>
      </c>
    </row>
    <row r="252" spans="1:7">
      <c r="A252" t="s">
        <v>254</v>
      </c>
      <c r="B252" s="1">
        <v>70</v>
      </c>
      <c r="C252" s="1">
        <v>70</v>
      </c>
      <c r="D252" s="1">
        <v>30</v>
      </c>
      <c r="E252" s="1">
        <v>0</v>
      </c>
      <c r="F252" s="1">
        <v>0</v>
      </c>
      <c r="G252" s="1">
        <v>0</v>
      </c>
    </row>
    <row r="253" spans="1:7">
      <c r="A253" t="s">
        <v>255</v>
      </c>
      <c r="B253" s="1">
        <v>0</v>
      </c>
      <c r="C253" s="1">
        <v>0</v>
      </c>
      <c r="D253" s="1">
        <v>0</v>
      </c>
      <c r="E253" s="1">
        <v>0</v>
      </c>
      <c r="F253" s="1">
        <v>0</v>
      </c>
      <c r="G253" s="1">
        <v>0</v>
      </c>
    </row>
    <row r="254" spans="1:7">
      <c r="A254" t="s">
        <v>256</v>
      </c>
      <c r="B254" s="1">
        <v>215</v>
      </c>
      <c r="C254" s="1">
        <v>195</v>
      </c>
      <c r="D254" s="1">
        <v>55</v>
      </c>
      <c r="E254" s="1">
        <v>180</v>
      </c>
      <c r="F254" s="1">
        <v>175</v>
      </c>
      <c r="G254" s="1">
        <v>45</v>
      </c>
    </row>
    <row r="255" spans="1:7">
      <c r="A255" t="s">
        <v>257</v>
      </c>
      <c r="B255" s="1">
        <v>45</v>
      </c>
      <c r="C255" s="1">
        <v>45</v>
      </c>
      <c r="D255" s="1">
        <v>0</v>
      </c>
      <c r="E255" s="1">
        <v>30</v>
      </c>
      <c r="F255" s="1">
        <v>30</v>
      </c>
      <c r="G255" s="1">
        <v>0</v>
      </c>
    </row>
    <row r="256" spans="1:7">
      <c r="A256" t="s">
        <v>258</v>
      </c>
      <c r="B256" s="1">
        <v>160</v>
      </c>
      <c r="C256" s="1">
        <v>145</v>
      </c>
      <c r="D256" s="1">
        <v>35</v>
      </c>
      <c r="E256" s="1">
        <v>150</v>
      </c>
      <c r="F256" s="1">
        <v>145</v>
      </c>
      <c r="G256" s="1">
        <v>35</v>
      </c>
    </row>
    <row r="257" spans="1:7">
      <c r="A257" t="s">
        <v>259</v>
      </c>
      <c r="B257" s="1">
        <v>0</v>
      </c>
      <c r="C257" s="1">
        <v>0</v>
      </c>
      <c r="D257" s="1">
        <v>0</v>
      </c>
      <c r="E257" s="1">
        <v>0</v>
      </c>
      <c r="F257" s="1">
        <v>0</v>
      </c>
      <c r="G257" s="1">
        <v>0</v>
      </c>
    </row>
    <row r="258" spans="1:7">
      <c r="A258" t="s">
        <v>260</v>
      </c>
      <c r="B258" s="1">
        <v>21145</v>
      </c>
      <c r="C258" s="1">
        <v>20230</v>
      </c>
      <c r="D258" s="1">
        <v>10145</v>
      </c>
      <c r="E258" s="1">
        <v>3745</v>
      </c>
      <c r="F258" s="1">
        <v>3495</v>
      </c>
      <c r="G258" s="1">
        <v>1850</v>
      </c>
    </row>
    <row r="259" spans="1:7">
      <c r="A259" t="s">
        <v>261</v>
      </c>
      <c r="B259" s="1">
        <v>5590</v>
      </c>
      <c r="C259" s="1">
        <v>5460</v>
      </c>
      <c r="D259" s="1">
        <v>3210</v>
      </c>
      <c r="E259" s="1">
        <v>445</v>
      </c>
      <c r="F259" s="1">
        <v>395</v>
      </c>
      <c r="G259" s="1">
        <v>200</v>
      </c>
    </row>
    <row r="260" spans="1:7">
      <c r="A260" t="s">
        <v>262</v>
      </c>
      <c r="B260" s="1">
        <v>1025</v>
      </c>
      <c r="C260" s="1">
        <v>1005</v>
      </c>
      <c r="D260" s="1">
        <v>660</v>
      </c>
      <c r="E260" s="1">
        <v>545</v>
      </c>
      <c r="F260" s="1">
        <v>535</v>
      </c>
      <c r="G260" s="1">
        <v>315</v>
      </c>
    </row>
    <row r="261" spans="1:7">
      <c r="A261" t="s">
        <v>263</v>
      </c>
      <c r="B261" s="1">
        <v>350</v>
      </c>
      <c r="C261" s="1">
        <v>350</v>
      </c>
      <c r="D261" s="1">
        <v>165</v>
      </c>
      <c r="E261" s="1">
        <v>100</v>
      </c>
      <c r="F261" s="1">
        <v>100</v>
      </c>
      <c r="G261" s="1">
        <v>25</v>
      </c>
    </row>
    <row r="262" spans="1:7">
      <c r="A262" t="s">
        <v>264</v>
      </c>
      <c r="B262" s="1">
        <v>1715</v>
      </c>
      <c r="C262" s="1">
        <v>1575</v>
      </c>
      <c r="D262" s="1">
        <v>740</v>
      </c>
      <c r="E262" s="1">
        <v>290</v>
      </c>
      <c r="F262" s="1">
        <v>270</v>
      </c>
      <c r="G262" s="1">
        <v>110</v>
      </c>
    </row>
    <row r="263" spans="1:7">
      <c r="A263" t="s">
        <v>265</v>
      </c>
      <c r="B263" s="1">
        <v>11315</v>
      </c>
      <c r="C263" s="1">
        <v>10795</v>
      </c>
      <c r="D263" s="1">
        <v>4835</v>
      </c>
      <c r="E263" s="1">
        <v>1950</v>
      </c>
      <c r="F263" s="1">
        <v>1815</v>
      </c>
      <c r="G263" s="1">
        <v>1025</v>
      </c>
    </row>
    <row r="264" spans="1:7">
      <c r="A264" t="s">
        <v>266</v>
      </c>
      <c r="B264" s="1">
        <v>1150</v>
      </c>
      <c r="C264" s="1">
        <v>1040</v>
      </c>
      <c r="D264" s="1">
        <v>530</v>
      </c>
      <c r="E264" s="1">
        <v>410</v>
      </c>
      <c r="F264" s="1">
        <v>380</v>
      </c>
      <c r="G264" s="1">
        <v>180</v>
      </c>
    </row>
    <row r="265" spans="1:7">
      <c r="A265" t="s">
        <v>267</v>
      </c>
      <c r="B265" s="1">
        <v>12335</v>
      </c>
      <c r="C265" s="1">
        <v>12180</v>
      </c>
      <c r="D265" s="1">
        <v>4110</v>
      </c>
      <c r="E265" s="1">
        <v>5870</v>
      </c>
      <c r="F265" s="1">
        <v>5800</v>
      </c>
      <c r="G265" s="1">
        <v>1985</v>
      </c>
    </row>
    <row r="266" spans="1:7">
      <c r="A266" t="s">
        <v>268</v>
      </c>
      <c r="B266" s="1">
        <v>12335</v>
      </c>
      <c r="C266" s="1">
        <v>12185</v>
      </c>
      <c r="D266" s="1">
        <v>4110</v>
      </c>
      <c r="E266" s="1">
        <v>5865</v>
      </c>
      <c r="F266" s="1">
        <v>5795</v>
      </c>
      <c r="G266" s="1">
        <v>1985</v>
      </c>
    </row>
    <row r="267" spans="1:7">
      <c r="A267" t="s">
        <v>269</v>
      </c>
      <c r="B267" s="1">
        <v>12430</v>
      </c>
      <c r="C267" s="1">
        <v>11950</v>
      </c>
      <c r="D267" s="1">
        <v>5025</v>
      </c>
      <c r="E267" s="1">
        <v>4075</v>
      </c>
      <c r="F267" s="1">
        <v>3930</v>
      </c>
      <c r="G267" s="1">
        <v>1510</v>
      </c>
    </row>
    <row r="268" spans="1:7">
      <c r="A268" t="s">
        <v>270</v>
      </c>
      <c r="B268" s="1">
        <v>11370</v>
      </c>
      <c r="C268" s="1">
        <v>11020</v>
      </c>
      <c r="D268" s="1">
        <v>4595</v>
      </c>
      <c r="E268" s="1">
        <v>3660</v>
      </c>
      <c r="F268" s="1">
        <v>3565</v>
      </c>
      <c r="G268" s="1">
        <v>1355</v>
      </c>
    </row>
    <row r="269" spans="1:7">
      <c r="A269" t="s">
        <v>271</v>
      </c>
      <c r="B269" s="1">
        <v>1060</v>
      </c>
      <c r="C269" s="1">
        <v>930</v>
      </c>
      <c r="D269" s="1">
        <v>425</v>
      </c>
      <c r="E269" s="1">
        <v>415</v>
      </c>
      <c r="F269" s="1">
        <v>360</v>
      </c>
      <c r="G269" s="1">
        <v>160</v>
      </c>
    </row>
    <row r="270" spans="1:7">
      <c r="A270" t="s">
        <v>272</v>
      </c>
      <c r="B270" s="1">
        <v>12685</v>
      </c>
      <c r="C270" s="1">
        <v>12625</v>
      </c>
      <c r="D270" s="1">
        <v>4645</v>
      </c>
      <c r="E270" s="1">
        <v>2215</v>
      </c>
      <c r="F270" s="1">
        <v>2205</v>
      </c>
      <c r="G270" s="1">
        <v>1000</v>
      </c>
    </row>
    <row r="271" spans="1:7">
      <c r="A271" t="s">
        <v>273</v>
      </c>
      <c r="B271" s="1">
        <v>12685</v>
      </c>
      <c r="C271" s="1">
        <v>12625</v>
      </c>
      <c r="D271" s="1">
        <v>4650</v>
      </c>
      <c r="E271" s="1">
        <v>2215</v>
      </c>
      <c r="F271" s="1">
        <v>2205</v>
      </c>
      <c r="G271" s="1">
        <v>1005</v>
      </c>
    </row>
    <row r="272" spans="1:7" ht="24.6" customHeight="1">
      <c r="A272" t="s">
        <v>274</v>
      </c>
      <c r="B272" s="1">
        <v>101170</v>
      </c>
      <c r="C272" s="1">
        <v>91610</v>
      </c>
      <c r="D272" s="1">
        <v>34325</v>
      </c>
      <c r="E272" s="1">
        <v>69560</v>
      </c>
      <c r="F272" s="1">
        <v>63660</v>
      </c>
      <c r="G272" s="1">
        <v>21565</v>
      </c>
    </row>
    <row r="273" spans="1:7">
      <c r="A273" t="s">
        <v>275</v>
      </c>
      <c r="B273" s="1">
        <v>22140</v>
      </c>
      <c r="C273" s="1">
        <v>19435</v>
      </c>
      <c r="D273" s="1">
        <v>6985</v>
      </c>
      <c r="E273" s="1">
        <v>14885</v>
      </c>
      <c r="F273" s="1">
        <v>13335</v>
      </c>
      <c r="G273" s="1">
        <v>4345</v>
      </c>
    </row>
    <row r="274" spans="1:7">
      <c r="A274" t="s">
        <v>276</v>
      </c>
      <c r="B274" s="1">
        <v>16235</v>
      </c>
      <c r="C274" s="1">
        <v>14315</v>
      </c>
      <c r="D274" s="1">
        <v>4760</v>
      </c>
      <c r="E274" s="1">
        <v>11740</v>
      </c>
      <c r="F274" s="1">
        <v>10550</v>
      </c>
      <c r="G274" s="1">
        <v>3270</v>
      </c>
    </row>
    <row r="275" spans="1:7">
      <c r="A275" t="s">
        <v>277</v>
      </c>
      <c r="B275" s="1">
        <v>5900</v>
      </c>
      <c r="C275" s="1">
        <v>5120</v>
      </c>
      <c r="D275" s="1">
        <v>2220</v>
      </c>
      <c r="E275" s="1">
        <v>3145</v>
      </c>
      <c r="F275" s="1">
        <v>2785</v>
      </c>
      <c r="G275" s="1">
        <v>1070</v>
      </c>
    </row>
    <row r="276" spans="1:7">
      <c r="A276" t="s">
        <v>278</v>
      </c>
      <c r="B276" s="1">
        <v>16090</v>
      </c>
      <c r="C276" s="1">
        <v>12955</v>
      </c>
      <c r="D276" s="1">
        <v>3075</v>
      </c>
      <c r="E276" s="1">
        <v>13085</v>
      </c>
      <c r="F276" s="1">
        <v>10545</v>
      </c>
      <c r="G276" s="1">
        <v>2355</v>
      </c>
    </row>
    <row r="277" spans="1:7">
      <c r="A277" t="s">
        <v>279</v>
      </c>
      <c r="B277" s="1">
        <v>14575</v>
      </c>
      <c r="C277" s="1">
        <v>11755</v>
      </c>
      <c r="D277" s="1">
        <v>2765</v>
      </c>
      <c r="E277" s="1">
        <v>11840</v>
      </c>
      <c r="F277" s="1">
        <v>9520</v>
      </c>
      <c r="G277" s="1">
        <v>2105</v>
      </c>
    </row>
    <row r="278" spans="1:7">
      <c r="A278" t="s">
        <v>280</v>
      </c>
      <c r="B278" s="1">
        <v>1515</v>
      </c>
      <c r="C278" s="1">
        <v>1195</v>
      </c>
      <c r="D278" s="1">
        <v>305</v>
      </c>
      <c r="E278" s="1">
        <v>1250</v>
      </c>
      <c r="F278" s="1">
        <v>1025</v>
      </c>
      <c r="G278" s="1">
        <v>250</v>
      </c>
    </row>
    <row r="279" spans="1:7">
      <c r="A279" t="s">
        <v>281</v>
      </c>
      <c r="B279" s="1">
        <v>11650</v>
      </c>
      <c r="C279" s="1">
        <v>11370</v>
      </c>
      <c r="D279" s="1">
        <v>4000</v>
      </c>
      <c r="E279" s="1">
        <v>10555</v>
      </c>
      <c r="F279" s="1">
        <v>10385</v>
      </c>
      <c r="G279" s="1">
        <v>3455</v>
      </c>
    </row>
    <row r="280" spans="1:7">
      <c r="A280" t="s">
        <v>282</v>
      </c>
      <c r="B280" s="1">
        <v>10720</v>
      </c>
      <c r="C280" s="1">
        <v>10455</v>
      </c>
      <c r="D280" s="1">
        <v>3590</v>
      </c>
      <c r="E280" s="1">
        <v>9740</v>
      </c>
      <c r="F280" s="1">
        <v>9580</v>
      </c>
      <c r="G280" s="1">
        <v>3125</v>
      </c>
    </row>
    <row r="281" spans="1:7">
      <c r="A281" t="s">
        <v>283</v>
      </c>
      <c r="B281" s="1">
        <v>930</v>
      </c>
      <c r="C281" s="1">
        <v>915</v>
      </c>
      <c r="D281" s="1">
        <v>410</v>
      </c>
      <c r="E281" s="1">
        <v>815</v>
      </c>
      <c r="F281" s="1">
        <v>805</v>
      </c>
      <c r="G281" s="1">
        <v>330</v>
      </c>
    </row>
    <row r="282" spans="1:7">
      <c r="A282" t="s">
        <v>284</v>
      </c>
      <c r="B282" s="1">
        <v>37550</v>
      </c>
      <c r="C282" s="1">
        <v>35115</v>
      </c>
      <c r="D282" s="1">
        <v>16430</v>
      </c>
      <c r="E282" s="1">
        <v>21635</v>
      </c>
      <c r="F282" s="1">
        <v>20580</v>
      </c>
      <c r="G282" s="1">
        <v>9060</v>
      </c>
    </row>
    <row r="283" spans="1:7">
      <c r="A283" t="s">
        <v>285</v>
      </c>
      <c r="B283" s="1">
        <v>22830</v>
      </c>
      <c r="C283" s="1">
        <v>21230</v>
      </c>
      <c r="D283" s="1">
        <v>10390</v>
      </c>
      <c r="E283" s="1">
        <v>14035</v>
      </c>
      <c r="F283" s="1">
        <v>13405</v>
      </c>
      <c r="G283" s="1">
        <v>6330</v>
      </c>
    </row>
    <row r="284" spans="1:7">
      <c r="A284" t="s">
        <v>286</v>
      </c>
      <c r="B284" s="1">
        <v>12095</v>
      </c>
      <c r="C284" s="1">
        <v>11645</v>
      </c>
      <c r="D284" s="1">
        <v>5010</v>
      </c>
      <c r="E284" s="1">
        <v>6200</v>
      </c>
      <c r="F284" s="1">
        <v>6015</v>
      </c>
      <c r="G284" s="1">
        <v>2170</v>
      </c>
    </row>
    <row r="285" spans="1:7">
      <c r="A285" t="s">
        <v>287</v>
      </c>
      <c r="B285" s="1">
        <v>395</v>
      </c>
      <c r="C285" s="1">
        <v>365</v>
      </c>
      <c r="D285" s="1">
        <v>180</v>
      </c>
      <c r="E285" s="1">
        <v>105</v>
      </c>
      <c r="F285" s="1">
        <v>90</v>
      </c>
      <c r="G285" s="1">
        <v>50</v>
      </c>
    </row>
    <row r="286" spans="1:7">
      <c r="A286" t="s">
        <v>288</v>
      </c>
      <c r="B286" s="1">
        <v>2225</v>
      </c>
      <c r="C286" s="1">
        <v>1875</v>
      </c>
      <c r="D286" s="1">
        <v>855</v>
      </c>
      <c r="E286" s="1">
        <v>1300</v>
      </c>
      <c r="F286" s="1">
        <v>1070</v>
      </c>
      <c r="G286" s="1">
        <v>505</v>
      </c>
    </row>
    <row r="287" spans="1:7">
      <c r="A287" t="s">
        <v>289</v>
      </c>
      <c r="B287" s="1">
        <v>3855</v>
      </c>
      <c r="C287" s="1">
        <v>3545</v>
      </c>
      <c r="D287" s="1">
        <v>1555</v>
      </c>
      <c r="E287" s="1">
        <v>2170</v>
      </c>
      <c r="F287" s="1">
        <v>2030</v>
      </c>
      <c r="G287" s="1">
        <v>800</v>
      </c>
    </row>
    <row r="288" spans="1:7">
      <c r="A288" t="s">
        <v>290</v>
      </c>
      <c r="B288" s="1">
        <v>3855</v>
      </c>
      <c r="C288" s="1">
        <v>3545</v>
      </c>
      <c r="D288" s="1">
        <v>1555</v>
      </c>
      <c r="E288" s="1">
        <v>2170</v>
      </c>
      <c r="F288" s="1">
        <v>2025</v>
      </c>
      <c r="G288" s="1">
        <v>800</v>
      </c>
    </row>
    <row r="289" spans="1:7">
      <c r="A289" t="s">
        <v>291</v>
      </c>
      <c r="B289" s="1">
        <v>9890</v>
      </c>
      <c r="C289" s="1">
        <v>9200</v>
      </c>
      <c r="D289" s="1">
        <v>2290</v>
      </c>
      <c r="E289" s="1">
        <v>7225</v>
      </c>
      <c r="F289" s="1">
        <v>6790</v>
      </c>
      <c r="G289" s="1">
        <v>1555</v>
      </c>
    </row>
    <row r="290" spans="1:7">
      <c r="A290" t="s">
        <v>292</v>
      </c>
      <c r="B290" s="1">
        <v>9885</v>
      </c>
      <c r="C290" s="1">
        <v>9200</v>
      </c>
      <c r="D290" s="1">
        <v>2285</v>
      </c>
      <c r="E290" s="1">
        <v>7225</v>
      </c>
      <c r="F290" s="1">
        <v>6795</v>
      </c>
      <c r="G290" s="1">
        <v>1555</v>
      </c>
    </row>
    <row r="291" spans="1:7" ht="24.6" customHeight="1">
      <c r="A291" t="s">
        <v>293</v>
      </c>
      <c r="B291" s="1">
        <v>228925</v>
      </c>
      <c r="C291" s="1">
        <v>217325</v>
      </c>
      <c r="D291" s="1">
        <v>92945</v>
      </c>
      <c r="E291" s="1">
        <v>165955</v>
      </c>
      <c r="F291" s="1">
        <v>161040</v>
      </c>
      <c r="G291" s="1">
        <v>70455</v>
      </c>
    </row>
    <row r="292" spans="1:7">
      <c r="A292" t="s">
        <v>294</v>
      </c>
      <c r="B292" s="1">
        <v>70</v>
      </c>
      <c r="C292" s="1">
        <v>70</v>
      </c>
      <c r="D292" s="1">
        <v>40</v>
      </c>
      <c r="E292" s="1">
        <v>30</v>
      </c>
      <c r="F292" s="1">
        <v>35</v>
      </c>
      <c r="G292" s="1">
        <v>0</v>
      </c>
    </row>
    <row r="293" spans="1:7">
      <c r="A293" t="s">
        <v>295</v>
      </c>
      <c r="B293" s="1">
        <v>70</v>
      </c>
      <c r="C293" s="1">
        <v>65</v>
      </c>
      <c r="D293" s="1">
        <v>40</v>
      </c>
      <c r="E293" s="1">
        <v>35</v>
      </c>
      <c r="F293" s="1">
        <v>35</v>
      </c>
      <c r="G293" s="1">
        <v>0</v>
      </c>
    </row>
    <row r="294" spans="1:7">
      <c r="A294" t="s">
        <v>296</v>
      </c>
      <c r="B294" s="1">
        <v>125275</v>
      </c>
      <c r="C294" s="1">
        <v>121910</v>
      </c>
      <c r="D294" s="1">
        <v>52275</v>
      </c>
      <c r="E294" s="1">
        <v>93305</v>
      </c>
      <c r="F294" s="1">
        <v>91940</v>
      </c>
      <c r="G294" s="1">
        <v>40975</v>
      </c>
    </row>
    <row r="295" spans="1:7">
      <c r="A295" t="s">
        <v>297</v>
      </c>
      <c r="B295" s="1">
        <v>104360</v>
      </c>
      <c r="C295" s="1">
        <v>102610</v>
      </c>
      <c r="D295" s="1">
        <v>43845</v>
      </c>
      <c r="E295" s="1">
        <v>81220</v>
      </c>
      <c r="F295" s="1">
        <v>80510</v>
      </c>
      <c r="G295" s="1">
        <v>36160</v>
      </c>
    </row>
    <row r="296" spans="1:7">
      <c r="A296" t="s">
        <v>298</v>
      </c>
      <c r="B296" s="1">
        <v>11725</v>
      </c>
      <c r="C296" s="1">
        <v>11110</v>
      </c>
      <c r="D296" s="1">
        <v>4910</v>
      </c>
      <c r="E296" s="1">
        <v>6510</v>
      </c>
      <c r="F296" s="1">
        <v>6210</v>
      </c>
      <c r="G296" s="1">
        <v>2560</v>
      </c>
    </row>
    <row r="297" spans="1:7">
      <c r="A297" t="s">
        <v>299</v>
      </c>
      <c r="B297" s="1">
        <v>9190</v>
      </c>
      <c r="C297" s="1">
        <v>8190</v>
      </c>
      <c r="D297" s="1">
        <v>3515</v>
      </c>
      <c r="E297" s="1">
        <v>5580</v>
      </c>
      <c r="F297" s="1">
        <v>5215</v>
      </c>
      <c r="G297" s="1">
        <v>2250</v>
      </c>
    </row>
    <row r="298" spans="1:7">
      <c r="A298" t="s">
        <v>300</v>
      </c>
      <c r="B298" s="1">
        <v>42735</v>
      </c>
      <c r="C298" s="1">
        <v>38610</v>
      </c>
      <c r="D298" s="1">
        <v>15000</v>
      </c>
      <c r="E298" s="1">
        <v>34030</v>
      </c>
      <c r="F298" s="1">
        <v>31930</v>
      </c>
      <c r="G298" s="1">
        <v>12415</v>
      </c>
    </row>
    <row r="299" spans="1:7">
      <c r="A299" t="s">
        <v>301</v>
      </c>
      <c r="B299" s="1">
        <v>15780</v>
      </c>
      <c r="C299" s="1">
        <v>14905</v>
      </c>
      <c r="D299" s="1">
        <v>5930</v>
      </c>
      <c r="E299" s="1">
        <v>13245</v>
      </c>
      <c r="F299" s="1">
        <v>12845</v>
      </c>
      <c r="G299" s="1">
        <v>5085</v>
      </c>
    </row>
    <row r="300" spans="1:7">
      <c r="A300" t="s">
        <v>302</v>
      </c>
      <c r="B300" s="1">
        <v>975</v>
      </c>
      <c r="C300" s="1">
        <v>695</v>
      </c>
      <c r="D300" s="1">
        <v>330</v>
      </c>
      <c r="E300" s="1">
        <v>805</v>
      </c>
      <c r="F300" s="1">
        <v>650</v>
      </c>
      <c r="G300" s="1">
        <v>320</v>
      </c>
    </row>
    <row r="301" spans="1:7">
      <c r="A301" t="s">
        <v>303</v>
      </c>
      <c r="B301" s="1">
        <v>25975</v>
      </c>
      <c r="C301" s="1">
        <v>23010</v>
      </c>
      <c r="D301" s="1">
        <v>8740</v>
      </c>
      <c r="E301" s="1">
        <v>19985</v>
      </c>
      <c r="F301" s="1">
        <v>18440</v>
      </c>
      <c r="G301" s="1">
        <v>7010</v>
      </c>
    </row>
    <row r="302" spans="1:7">
      <c r="A302" t="s">
        <v>304</v>
      </c>
      <c r="B302" s="1">
        <v>57885</v>
      </c>
      <c r="C302" s="1">
        <v>54040</v>
      </c>
      <c r="D302" s="1">
        <v>24620</v>
      </c>
      <c r="E302" s="1">
        <v>36040</v>
      </c>
      <c r="F302" s="1">
        <v>34770</v>
      </c>
      <c r="G302" s="1">
        <v>16210</v>
      </c>
    </row>
    <row r="303" spans="1:7">
      <c r="A303" t="s">
        <v>305</v>
      </c>
      <c r="B303" s="1">
        <v>32245</v>
      </c>
      <c r="C303" s="1">
        <v>30870</v>
      </c>
      <c r="D303" s="1">
        <v>14720</v>
      </c>
      <c r="E303" s="1">
        <v>23330</v>
      </c>
      <c r="F303" s="1">
        <v>22835</v>
      </c>
      <c r="G303" s="1">
        <v>11005</v>
      </c>
    </row>
    <row r="304" spans="1:7">
      <c r="A304" t="s">
        <v>306</v>
      </c>
      <c r="B304" s="1">
        <v>25635</v>
      </c>
      <c r="C304" s="1">
        <v>23170</v>
      </c>
      <c r="D304" s="1">
        <v>9900</v>
      </c>
      <c r="E304" s="1">
        <v>12710</v>
      </c>
      <c r="F304" s="1">
        <v>11935</v>
      </c>
      <c r="G304" s="1">
        <v>5210</v>
      </c>
    </row>
    <row r="305" spans="1:7">
      <c r="A305" t="s">
        <v>307</v>
      </c>
      <c r="B305" s="1">
        <v>2965</v>
      </c>
      <c r="C305" s="1">
        <v>2695</v>
      </c>
      <c r="D305" s="1">
        <v>1010</v>
      </c>
      <c r="E305" s="1">
        <v>2550</v>
      </c>
      <c r="F305" s="1">
        <v>2365</v>
      </c>
      <c r="G305" s="1">
        <v>835</v>
      </c>
    </row>
    <row r="306" spans="1:7">
      <c r="A306" t="s">
        <v>308</v>
      </c>
      <c r="B306" s="1">
        <v>1350</v>
      </c>
      <c r="C306" s="1">
        <v>1315</v>
      </c>
      <c r="D306" s="1">
        <v>490</v>
      </c>
      <c r="E306" s="1">
        <v>1280</v>
      </c>
      <c r="F306" s="1">
        <v>1265</v>
      </c>
      <c r="G306" s="1">
        <v>470</v>
      </c>
    </row>
    <row r="307" spans="1:7">
      <c r="A307" t="s">
        <v>309</v>
      </c>
      <c r="B307" s="1">
        <v>1615</v>
      </c>
      <c r="C307" s="1">
        <v>1375</v>
      </c>
      <c r="D307" s="1">
        <v>515</v>
      </c>
      <c r="E307" s="1">
        <v>1265</v>
      </c>
      <c r="F307" s="1">
        <v>1100</v>
      </c>
      <c r="G307" s="1">
        <v>375</v>
      </c>
    </row>
    <row r="308" spans="1:7" ht="24.6" customHeight="1">
      <c r="A308" t="s">
        <v>310</v>
      </c>
      <c r="B308" s="1">
        <v>65045</v>
      </c>
      <c r="C308" s="1">
        <v>52295</v>
      </c>
      <c r="D308" s="1">
        <v>17065</v>
      </c>
      <c r="E308" s="1">
        <v>37225</v>
      </c>
      <c r="F308" s="1">
        <v>30935</v>
      </c>
      <c r="G308" s="1">
        <v>10115</v>
      </c>
    </row>
    <row r="309" spans="1:7">
      <c r="A309" t="s">
        <v>311</v>
      </c>
      <c r="B309" s="1">
        <v>54670</v>
      </c>
      <c r="C309" s="1">
        <v>42155</v>
      </c>
      <c r="D309" s="1">
        <v>12795</v>
      </c>
      <c r="E309" s="1">
        <v>32510</v>
      </c>
      <c r="F309" s="1">
        <v>26335</v>
      </c>
      <c r="G309" s="1">
        <v>8175</v>
      </c>
    </row>
    <row r="310" spans="1:7">
      <c r="A310" t="s">
        <v>312</v>
      </c>
      <c r="B310" s="1">
        <v>16605</v>
      </c>
      <c r="C310" s="1">
        <v>14220</v>
      </c>
      <c r="D310" s="1">
        <v>4625</v>
      </c>
      <c r="E310" s="1">
        <v>11080</v>
      </c>
      <c r="F310" s="1">
        <v>9695</v>
      </c>
      <c r="G310" s="1">
        <v>3160</v>
      </c>
    </row>
    <row r="311" spans="1:7">
      <c r="A311" t="s">
        <v>313</v>
      </c>
      <c r="B311" s="1">
        <v>23100</v>
      </c>
      <c r="C311" s="1">
        <v>15425</v>
      </c>
      <c r="D311" s="1">
        <v>3790</v>
      </c>
      <c r="E311" s="1">
        <v>11655</v>
      </c>
      <c r="F311" s="1">
        <v>8265</v>
      </c>
      <c r="G311" s="1">
        <v>2230</v>
      </c>
    </row>
    <row r="312" spans="1:7">
      <c r="A312" t="s">
        <v>314</v>
      </c>
      <c r="B312" s="1">
        <v>14960</v>
      </c>
      <c r="C312" s="1">
        <v>12515</v>
      </c>
      <c r="D312" s="1">
        <v>4385</v>
      </c>
      <c r="E312" s="1">
        <v>9780</v>
      </c>
      <c r="F312" s="1">
        <v>8380</v>
      </c>
      <c r="G312" s="1">
        <v>2780</v>
      </c>
    </row>
    <row r="313" spans="1:7">
      <c r="A313" t="s">
        <v>315</v>
      </c>
      <c r="B313" s="1">
        <v>9815</v>
      </c>
      <c r="C313" s="1">
        <v>9620</v>
      </c>
      <c r="D313" s="1">
        <v>4105</v>
      </c>
      <c r="E313" s="1">
        <v>4535</v>
      </c>
      <c r="F313" s="1">
        <v>4440</v>
      </c>
      <c r="G313" s="1">
        <v>1925</v>
      </c>
    </row>
    <row r="314" spans="1:7">
      <c r="A314" t="s">
        <v>316</v>
      </c>
      <c r="B314" s="1">
        <v>4220</v>
      </c>
      <c r="C314" s="1">
        <v>4175</v>
      </c>
      <c r="D314" s="1">
        <v>1965</v>
      </c>
      <c r="E314" s="1">
        <v>1840</v>
      </c>
      <c r="F314" s="1">
        <v>1840</v>
      </c>
      <c r="G314" s="1">
        <v>955</v>
      </c>
    </row>
    <row r="315" spans="1:7">
      <c r="A315" t="s">
        <v>317</v>
      </c>
      <c r="B315" s="1">
        <v>2630</v>
      </c>
      <c r="C315" s="1">
        <v>2580</v>
      </c>
      <c r="D315" s="1">
        <v>780</v>
      </c>
      <c r="E315" s="1">
        <v>1465</v>
      </c>
      <c r="F315" s="1">
        <v>1440</v>
      </c>
      <c r="G315" s="1">
        <v>445</v>
      </c>
    </row>
    <row r="316" spans="1:7">
      <c r="A316" t="s">
        <v>318</v>
      </c>
      <c r="B316" s="1">
        <v>245</v>
      </c>
      <c r="C316" s="1">
        <v>230</v>
      </c>
      <c r="D316" s="1">
        <v>70</v>
      </c>
      <c r="E316" s="1">
        <v>105</v>
      </c>
      <c r="F316" s="1">
        <v>85</v>
      </c>
      <c r="G316" s="1">
        <v>30</v>
      </c>
    </row>
    <row r="317" spans="1:7">
      <c r="A317" t="s">
        <v>319</v>
      </c>
      <c r="B317" s="1">
        <v>2715</v>
      </c>
      <c r="C317" s="1">
        <v>2635</v>
      </c>
      <c r="D317" s="1">
        <v>1285</v>
      </c>
      <c r="E317" s="1">
        <v>1130</v>
      </c>
      <c r="F317" s="1">
        <v>1080</v>
      </c>
      <c r="G317" s="1">
        <v>495</v>
      </c>
    </row>
    <row r="318" spans="1:7">
      <c r="A318" t="s">
        <v>320</v>
      </c>
      <c r="B318" s="1">
        <v>555</v>
      </c>
      <c r="C318" s="1">
        <v>520</v>
      </c>
      <c r="D318" s="1">
        <v>165</v>
      </c>
      <c r="E318" s="1">
        <v>180</v>
      </c>
      <c r="F318" s="1">
        <v>165</v>
      </c>
      <c r="G318" s="1">
        <v>15</v>
      </c>
    </row>
    <row r="319" spans="1:7">
      <c r="A319" t="s">
        <v>321</v>
      </c>
      <c r="B319" s="1">
        <v>560</v>
      </c>
      <c r="C319" s="1">
        <v>520</v>
      </c>
      <c r="D319" s="1">
        <v>160</v>
      </c>
      <c r="E319" s="1">
        <v>180</v>
      </c>
      <c r="F319" s="1">
        <v>165</v>
      </c>
      <c r="G319" s="1">
        <v>15</v>
      </c>
    </row>
    <row r="320" spans="1:7" ht="24.6" customHeight="1">
      <c r="A320" t="s">
        <v>322</v>
      </c>
      <c r="B320" s="1">
        <v>272525</v>
      </c>
      <c r="C320" s="1">
        <v>221760</v>
      </c>
      <c r="D320" s="1">
        <v>87465</v>
      </c>
      <c r="E320" s="1">
        <v>163910</v>
      </c>
      <c r="F320" s="1">
        <v>137775</v>
      </c>
      <c r="G320" s="1">
        <v>47750</v>
      </c>
    </row>
    <row r="321" spans="1:7">
      <c r="A321" t="s">
        <v>323</v>
      </c>
      <c r="B321" s="1">
        <v>272520</v>
      </c>
      <c r="C321" s="1">
        <v>221765</v>
      </c>
      <c r="D321" s="1">
        <v>87460</v>
      </c>
      <c r="E321" s="1">
        <v>163905</v>
      </c>
      <c r="F321" s="1">
        <v>137780</v>
      </c>
      <c r="G321" s="1">
        <v>47755</v>
      </c>
    </row>
    <row r="322" spans="1:7">
      <c r="A322" t="s">
        <v>324</v>
      </c>
      <c r="B322" s="1">
        <v>39465</v>
      </c>
      <c r="C322" s="1">
        <v>37110</v>
      </c>
      <c r="D322" s="1">
        <v>12835</v>
      </c>
      <c r="E322" s="1">
        <v>31805</v>
      </c>
      <c r="F322" s="1">
        <v>30515</v>
      </c>
      <c r="G322" s="1">
        <v>10300</v>
      </c>
    </row>
    <row r="323" spans="1:7">
      <c r="A323" t="s">
        <v>325</v>
      </c>
      <c r="B323" s="1">
        <v>32785</v>
      </c>
      <c r="C323" s="1">
        <v>26900</v>
      </c>
      <c r="D323" s="1">
        <v>10490</v>
      </c>
      <c r="E323" s="1">
        <v>19765</v>
      </c>
      <c r="F323" s="1">
        <v>17235</v>
      </c>
      <c r="G323" s="1">
        <v>6855</v>
      </c>
    </row>
    <row r="324" spans="1:7">
      <c r="A324" t="s">
        <v>326</v>
      </c>
      <c r="B324" s="1">
        <v>40765</v>
      </c>
      <c r="C324" s="1">
        <v>36950</v>
      </c>
      <c r="D324" s="1">
        <v>17605</v>
      </c>
      <c r="E324" s="1">
        <v>18575</v>
      </c>
      <c r="F324" s="1">
        <v>16885</v>
      </c>
      <c r="G324" s="1">
        <v>6465</v>
      </c>
    </row>
    <row r="325" spans="1:7">
      <c r="A325" t="s">
        <v>327</v>
      </c>
      <c r="B325" s="1">
        <v>14285</v>
      </c>
      <c r="C325" s="1">
        <v>9175</v>
      </c>
      <c r="D325" s="1">
        <v>2630</v>
      </c>
      <c r="E325" s="1">
        <v>9585</v>
      </c>
      <c r="F325" s="1">
        <v>6295</v>
      </c>
      <c r="G325" s="1">
        <v>1525</v>
      </c>
    </row>
    <row r="326" spans="1:7">
      <c r="A326" t="s">
        <v>328</v>
      </c>
      <c r="B326" s="1">
        <v>59990</v>
      </c>
      <c r="C326" s="1">
        <v>46115</v>
      </c>
      <c r="D326" s="1">
        <v>20575</v>
      </c>
      <c r="E326" s="1">
        <v>30730</v>
      </c>
      <c r="F326" s="1">
        <v>24165</v>
      </c>
      <c r="G326" s="1">
        <v>9255</v>
      </c>
    </row>
    <row r="327" spans="1:7">
      <c r="A327" t="s">
        <v>329</v>
      </c>
      <c r="B327" s="1">
        <v>34580</v>
      </c>
      <c r="C327" s="1">
        <v>22745</v>
      </c>
      <c r="D327" s="1">
        <v>8475</v>
      </c>
      <c r="E327" s="1">
        <v>20960</v>
      </c>
      <c r="F327" s="1">
        <v>14820</v>
      </c>
      <c r="G327" s="1">
        <v>5125</v>
      </c>
    </row>
    <row r="328" spans="1:7">
      <c r="A328" t="s">
        <v>330</v>
      </c>
      <c r="B328" s="1">
        <v>8775</v>
      </c>
      <c r="C328" s="1">
        <v>7870</v>
      </c>
      <c r="D328" s="1">
        <v>3290</v>
      </c>
      <c r="E328" s="1">
        <v>4140</v>
      </c>
      <c r="F328" s="1">
        <v>3595</v>
      </c>
      <c r="G328" s="1">
        <v>1255</v>
      </c>
    </row>
    <row r="329" spans="1:7">
      <c r="A329" t="s">
        <v>331</v>
      </c>
      <c r="B329" s="1">
        <v>23900</v>
      </c>
      <c r="C329" s="1">
        <v>20420</v>
      </c>
      <c r="D329" s="1">
        <v>7045</v>
      </c>
      <c r="E329" s="1">
        <v>17605</v>
      </c>
      <c r="F329" s="1">
        <v>15685</v>
      </c>
      <c r="G329" s="1">
        <v>4755</v>
      </c>
    </row>
    <row r="330" spans="1:7">
      <c r="A330" t="s">
        <v>332</v>
      </c>
      <c r="B330" s="1">
        <v>17985</v>
      </c>
      <c r="C330" s="1">
        <v>14480</v>
      </c>
      <c r="D330" s="1">
        <v>4525</v>
      </c>
      <c r="E330" s="1">
        <v>10745</v>
      </c>
      <c r="F330" s="1">
        <v>8590</v>
      </c>
      <c r="G330" s="1">
        <v>2215</v>
      </c>
    </row>
    <row r="331" spans="1:7" ht="24.6" customHeight="1">
      <c r="A331" t="s">
        <v>333</v>
      </c>
      <c r="B331" s="1">
        <v>3940</v>
      </c>
      <c r="C331" s="1">
        <v>3575</v>
      </c>
      <c r="D331" s="1">
        <v>1470</v>
      </c>
      <c r="E331" s="1">
        <v>2175</v>
      </c>
      <c r="F331" s="1">
        <v>1980</v>
      </c>
      <c r="G331" s="1">
        <v>750</v>
      </c>
    </row>
    <row r="332" spans="1:7">
      <c r="A332" t="s">
        <v>334</v>
      </c>
      <c r="B332" s="1">
        <v>3935</v>
      </c>
      <c r="C332" s="1">
        <v>3575</v>
      </c>
      <c r="D332" s="1">
        <v>1465</v>
      </c>
      <c r="E332" s="1">
        <v>2175</v>
      </c>
      <c r="F332" s="1">
        <v>1975</v>
      </c>
      <c r="G332" s="1">
        <v>755</v>
      </c>
    </row>
    <row r="333" spans="1:7">
      <c r="A333" t="s">
        <v>335</v>
      </c>
      <c r="B333" s="1">
        <v>3940</v>
      </c>
      <c r="C333" s="1">
        <v>3570</v>
      </c>
      <c r="D333" s="1">
        <v>1470</v>
      </c>
      <c r="E333" s="1">
        <v>2175</v>
      </c>
      <c r="F333" s="1">
        <v>1980</v>
      </c>
      <c r="G333" s="1">
        <v>755</v>
      </c>
    </row>
    <row r="334" spans="1:7" ht="24.6" customHeight="1">
      <c r="A334" t="s">
        <v>336</v>
      </c>
      <c r="B334" s="1">
        <v>104550</v>
      </c>
      <c r="C334" s="1">
        <v>94950</v>
      </c>
      <c r="D334" s="1">
        <v>32295</v>
      </c>
      <c r="E334" s="1">
        <v>54850</v>
      </c>
      <c r="F334" s="1">
        <v>50840</v>
      </c>
      <c r="G334" s="1">
        <v>15275</v>
      </c>
    </row>
    <row r="335" spans="1:7">
      <c r="A335" t="s">
        <v>337</v>
      </c>
      <c r="B335" s="1">
        <v>100465</v>
      </c>
      <c r="C335" s="1">
        <v>91010</v>
      </c>
      <c r="D335" s="1">
        <v>30480</v>
      </c>
      <c r="E335" s="1">
        <v>53450</v>
      </c>
      <c r="F335" s="1">
        <v>49500</v>
      </c>
      <c r="G335" s="1">
        <v>14595</v>
      </c>
    </row>
    <row r="336" spans="1:7">
      <c r="A336" t="s">
        <v>338</v>
      </c>
      <c r="B336" s="1">
        <v>6220</v>
      </c>
      <c r="C336" s="1">
        <v>5145</v>
      </c>
      <c r="D336" s="1">
        <v>1910</v>
      </c>
      <c r="E336" s="1">
        <v>3455</v>
      </c>
      <c r="F336" s="1">
        <v>3055</v>
      </c>
      <c r="G336" s="1">
        <v>1075</v>
      </c>
    </row>
    <row r="337" spans="1:7">
      <c r="A337" t="s">
        <v>339</v>
      </c>
      <c r="B337" s="1">
        <v>230</v>
      </c>
      <c r="C337" s="1">
        <v>225</v>
      </c>
      <c r="D337" s="1">
        <v>60</v>
      </c>
      <c r="E337" s="1">
        <v>145</v>
      </c>
      <c r="F337" s="1">
        <v>140</v>
      </c>
      <c r="G337" s="1">
        <v>25</v>
      </c>
    </row>
    <row r="338" spans="1:7">
      <c r="A338" t="s">
        <v>340</v>
      </c>
      <c r="B338" s="1">
        <v>17680</v>
      </c>
      <c r="C338" s="1">
        <v>16540</v>
      </c>
      <c r="D338" s="1">
        <v>4990</v>
      </c>
      <c r="E338" s="1">
        <v>8965</v>
      </c>
      <c r="F338" s="1">
        <v>8325</v>
      </c>
      <c r="G338" s="1">
        <v>2415</v>
      </c>
    </row>
    <row r="339" spans="1:7">
      <c r="A339" t="s">
        <v>341</v>
      </c>
      <c r="B339" s="1">
        <v>14490</v>
      </c>
      <c r="C339" s="1">
        <v>12625</v>
      </c>
      <c r="D339" s="1">
        <v>4285</v>
      </c>
      <c r="E339" s="1">
        <v>8660</v>
      </c>
      <c r="F339" s="1">
        <v>7660</v>
      </c>
      <c r="G339" s="1">
        <v>2300</v>
      </c>
    </row>
    <row r="340" spans="1:7">
      <c r="A340" t="s">
        <v>342</v>
      </c>
      <c r="B340" s="1">
        <v>10860</v>
      </c>
      <c r="C340" s="1">
        <v>9750</v>
      </c>
      <c r="D340" s="1">
        <v>3810</v>
      </c>
      <c r="E340" s="1">
        <v>6505</v>
      </c>
      <c r="F340" s="1">
        <v>6020</v>
      </c>
      <c r="G340" s="1">
        <v>2275</v>
      </c>
    </row>
    <row r="341" spans="1:7">
      <c r="A341" t="s">
        <v>343</v>
      </c>
      <c r="B341" s="1">
        <v>17180</v>
      </c>
      <c r="C341" s="1">
        <v>16675</v>
      </c>
      <c r="D341" s="1">
        <v>6360</v>
      </c>
      <c r="E341" s="1">
        <v>9540</v>
      </c>
      <c r="F341" s="1">
        <v>9395</v>
      </c>
      <c r="G341" s="1">
        <v>3245</v>
      </c>
    </row>
    <row r="342" spans="1:7">
      <c r="A342" t="s">
        <v>344</v>
      </c>
      <c r="B342" s="1">
        <v>24400</v>
      </c>
      <c r="C342" s="1">
        <v>21310</v>
      </c>
      <c r="D342" s="1">
        <v>5850</v>
      </c>
      <c r="E342" s="1">
        <v>12480</v>
      </c>
      <c r="F342" s="1">
        <v>11415</v>
      </c>
      <c r="G342" s="1">
        <v>2190</v>
      </c>
    </row>
    <row r="343" spans="1:7">
      <c r="A343" t="s">
        <v>345</v>
      </c>
      <c r="B343" s="1">
        <v>9405</v>
      </c>
      <c r="C343" s="1">
        <v>8740</v>
      </c>
      <c r="D343" s="1">
        <v>3205</v>
      </c>
      <c r="E343" s="1">
        <v>3700</v>
      </c>
      <c r="F343" s="1">
        <v>3500</v>
      </c>
      <c r="G343" s="1">
        <v>1070</v>
      </c>
    </row>
    <row r="344" spans="1:7">
      <c r="A344" t="s">
        <v>346</v>
      </c>
      <c r="B344" s="1">
        <v>4085</v>
      </c>
      <c r="C344" s="1">
        <v>3940</v>
      </c>
      <c r="D344" s="1">
        <v>1820</v>
      </c>
      <c r="E344" s="1">
        <v>1395</v>
      </c>
      <c r="F344" s="1">
        <v>1335</v>
      </c>
      <c r="G344" s="1">
        <v>680</v>
      </c>
    </row>
    <row r="345" spans="1:7">
      <c r="A345" t="s">
        <v>347</v>
      </c>
      <c r="B345" s="1">
        <v>1920</v>
      </c>
      <c r="C345" s="1">
        <v>1870</v>
      </c>
      <c r="D345" s="1">
        <v>930</v>
      </c>
      <c r="E345" s="1">
        <v>715</v>
      </c>
      <c r="F345" s="1">
        <v>700</v>
      </c>
      <c r="G345" s="1">
        <v>335</v>
      </c>
    </row>
    <row r="346" spans="1:7">
      <c r="A346" t="s">
        <v>348</v>
      </c>
      <c r="B346" s="1">
        <v>1450</v>
      </c>
      <c r="C346" s="1">
        <v>1375</v>
      </c>
      <c r="D346" s="1">
        <v>655</v>
      </c>
      <c r="E346" s="1">
        <v>470</v>
      </c>
      <c r="F346" s="1">
        <v>425</v>
      </c>
      <c r="G346" s="1">
        <v>240</v>
      </c>
    </row>
    <row r="347" spans="1:7">
      <c r="A347" t="s">
        <v>349</v>
      </c>
      <c r="B347" s="1">
        <v>715</v>
      </c>
      <c r="C347" s="1">
        <v>695</v>
      </c>
      <c r="D347" s="1">
        <v>230</v>
      </c>
      <c r="E347" s="1">
        <v>210</v>
      </c>
      <c r="F347" s="1">
        <v>210</v>
      </c>
      <c r="G347" s="1">
        <v>105</v>
      </c>
    </row>
    <row r="348" spans="1:7" ht="24.6" customHeight="1">
      <c r="A348" t="s">
        <v>350</v>
      </c>
      <c r="B348" s="1">
        <v>182545</v>
      </c>
      <c r="C348" s="1">
        <v>174330</v>
      </c>
      <c r="D348" s="1">
        <v>52730</v>
      </c>
      <c r="E348" s="1">
        <v>103005</v>
      </c>
      <c r="F348" s="1">
        <v>98040</v>
      </c>
      <c r="G348" s="1">
        <v>28820</v>
      </c>
    </row>
    <row r="349" spans="1:7">
      <c r="A349" t="s">
        <v>351</v>
      </c>
      <c r="B349" s="1">
        <v>182545</v>
      </c>
      <c r="C349" s="1">
        <v>174330</v>
      </c>
      <c r="D349" s="1">
        <v>52725</v>
      </c>
      <c r="E349" s="1">
        <v>103005</v>
      </c>
      <c r="F349" s="1">
        <v>98040</v>
      </c>
      <c r="G349" s="1">
        <v>28820</v>
      </c>
    </row>
    <row r="350" spans="1:7">
      <c r="A350" t="s">
        <v>352</v>
      </c>
      <c r="B350" s="1">
        <v>117325</v>
      </c>
      <c r="C350" s="1">
        <v>116320</v>
      </c>
      <c r="D350" s="1">
        <v>35050</v>
      </c>
      <c r="E350" s="1">
        <v>52705</v>
      </c>
      <c r="F350" s="1">
        <v>52330</v>
      </c>
      <c r="G350" s="1">
        <v>15655</v>
      </c>
    </row>
    <row r="351" spans="1:7">
      <c r="A351" t="s">
        <v>353</v>
      </c>
      <c r="B351" s="1">
        <v>11460</v>
      </c>
      <c r="C351" s="1">
        <v>11110</v>
      </c>
      <c r="D351" s="1">
        <v>4570</v>
      </c>
      <c r="E351" s="1">
        <v>8665</v>
      </c>
      <c r="F351" s="1">
        <v>8490</v>
      </c>
      <c r="G351" s="1">
        <v>3220</v>
      </c>
    </row>
    <row r="352" spans="1:7">
      <c r="A352" t="s">
        <v>354</v>
      </c>
      <c r="B352" s="1">
        <v>30980</v>
      </c>
      <c r="C352" s="1">
        <v>28565</v>
      </c>
      <c r="D352" s="1">
        <v>8360</v>
      </c>
      <c r="E352" s="1">
        <v>29010</v>
      </c>
      <c r="F352" s="1">
        <v>27045</v>
      </c>
      <c r="G352" s="1">
        <v>7665</v>
      </c>
    </row>
    <row r="353" spans="1:7">
      <c r="A353" t="s">
        <v>355</v>
      </c>
      <c r="B353" s="1">
        <v>1280</v>
      </c>
      <c r="C353" s="1">
        <v>950</v>
      </c>
      <c r="D353" s="1">
        <v>315</v>
      </c>
      <c r="E353" s="1">
        <v>830</v>
      </c>
      <c r="F353" s="1">
        <v>660</v>
      </c>
      <c r="G353" s="1">
        <v>200</v>
      </c>
    </row>
    <row r="354" spans="1:7">
      <c r="A354" t="s">
        <v>356</v>
      </c>
      <c r="B354" s="1">
        <v>1530</v>
      </c>
      <c r="C354" s="1">
        <v>1450</v>
      </c>
      <c r="D354" s="1">
        <v>565</v>
      </c>
      <c r="E354" s="1">
        <v>975</v>
      </c>
      <c r="F354" s="1">
        <v>915</v>
      </c>
      <c r="G354" s="1">
        <v>375</v>
      </c>
    </row>
    <row r="355" spans="1:7">
      <c r="A355" t="s">
        <v>357</v>
      </c>
      <c r="B355" s="1">
        <v>18165</v>
      </c>
      <c r="C355" s="1">
        <v>14670</v>
      </c>
      <c r="D355" s="1">
        <v>3605</v>
      </c>
      <c r="E355" s="1">
        <v>9600</v>
      </c>
      <c r="F355" s="1">
        <v>7770</v>
      </c>
      <c r="G355" s="1">
        <v>1560</v>
      </c>
    </row>
    <row r="356" spans="1:7">
      <c r="A356" t="s">
        <v>358</v>
      </c>
      <c r="B356" s="1">
        <v>1810</v>
      </c>
      <c r="C356" s="1">
        <v>1265</v>
      </c>
      <c r="D356" s="1">
        <v>275</v>
      </c>
      <c r="E356" s="1">
        <v>1215</v>
      </c>
      <c r="F356" s="1">
        <v>830</v>
      </c>
      <c r="G356" s="1">
        <v>145</v>
      </c>
    </row>
    <row r="357" spans="1:7" ht="24.6" customHeight="1">
      <c r="A357" t="s">
        <v>359</v>
      </c>
      <c r="B357" s="1">
        <v>241995</v>
      </c>
      <c r="C357" s="1">
        <v>229205</v>
      </c>
      <c r="D357" s="1">
        <v>69925</v>
      </c>
      <c r="E357" s="1">
        <v>149255</v>
      </c>
      <c r="F357" s="1">
        <v>143420</v>
      </c>
      <c r="G357" s="1">
        <v>44295</v>
      </c>
    </row>
    <row r="358" spans="1:7">
      <c r="A358" t="s">
        <v>360</v>
      </c>
      <c r="B358" s="1">
        <v>79495</v>
      </c>
      <c r="C358" s="1">
        <v>74665</v>
      </c>
      <c r="D358" s="1">
        <v>23300</v>
      </c>
      <c r="E358" s="1">
        <v>43785</v>
      </c>
      <c r="F358" s="1">
        <v>41450</v>
      </c>
      <c r="G358" s="1">
        <v>12860</v>
      </c>
    </row>
    <row r="359" spans="1:7">
      <c r="A359" t="s">
        <v>361</v>
      </c>
      <c r="B359" s="1">
        <v>20020</v>
      </c>
      <c r="C359" s="1">
        <v>18840</v>
      </c>
      <c r="D359" s="1">
        <v>4865</v>
      </c>
      <c r="E359" s="1">
        <v>11530</v>
      </c>
      <c r="F359" s="1">
        <v>10915</v>
      </c>
      <c r="G359" s="1">
        <v>2950</v>
      </c>
    </row>
    <row r="360" spans="1:7">
      <c r="A360" t="s">
        <v>362</v>
      </c>
      <c r="B360" s="1">
        <v>18795</v>
      </c>
      <c r="C360" s="1">
        <v>18360</v>
      </c>
      <c r="D360" s="1">
        <v>6045</v>
      </c>
      <c r="E360" s="1">
        <v>9465</v>
      </c>
      <c r="F360" s="1">
        <v>9325</v>
      </c>
      <c r="G360" s="1">
        <v>3335</v>
      </c>
    </row>
    <row r="361" spans="1:7">
      <c r="A361" t="s">
        <v>363</v>
      </c>
      <c r="B361" s="1">
        <v>19005</v>
      </c>
      <c r="C361" s="1">
        <v>16625</v>
      </c>
      <c r="D361" s="1">
        <v>4805</v>
      </c>
      <c r="E361" s="1">
        <v>10330</v>
      </c>
      <c r="F361" s="1">
        <v>9120</v>
      </c>
      <c r="G361" s="1">
        <v>2490</v>
      </c>
    </row>
    <row r="362" spans="1:7">
      <c r="A362" t="s">
        <v>364</v>
      </c>
      <c r="B362" s="1">
        <v>8090</v>
      </c>
      <c r="C362" s="1">
        <v>7855</v>
      </c>
      <c r="D362" s="1">
        <v>2555</v>
      </c>
      <c r="E362" s="1">
        <v>5185</v>
      </c>
      <c r="F362" s="1">
        <v>5095</v>
      </c>
      <c r="G362" s="1">
        <v>1470</v>
      </c>
    </row>
    <row r="363" spans="1:7">
      <c r="A363" t="s">
        <v>365</v>
      </c>
      <c r="B363" s="1">
        <v>6205</v>
      </c>
      <c r="C363" s="1">
        <v>6075</v>
      </c>
      <c r="D363" s="1">
        <v>2475</v>
      </c>
      <c r="E363" s="1">
        <v>3095</v>
      </c>
      <c r="F363" s="1">
        <v>3030</v>
      </c>
      <c r="G363" s="1">
        <v>1275</v>
      </c>
    </row>
    <row r="364" spans="1:7">
      <c r="A364" t="s">
        <v>366</v>
      </c>
      <c r="B364" s="1">
        <v>5445</v>
      </c>
      <c r="C364" s="1">
        <v>5060</v>
      </c>
      <c r="D364" s="1">
        <v>1630</v>
      </c>
      <c r="E364" s="1">
        <v>3060</v>
      </c>
      <c r="F364" s="1">
        <v>2895</v>
      </c>
      <c r="G364" s="1">
        <v>835</v>
      </c>
    </row>
    <row r="365" spans="1:7">
      <c r="A365" t="s">
        <v>367</v>
      </c>
      <c r="B365" s="1">
        <v>1930</v>
      </c>
      <c r="C365" s="1">
        <v>1855</v>
      </c>
      <c r="D365" s="1">
        <v>930</v>
      </c>
      <c r="E365" s="1">
        <v>1115</v>
      </c>
      <c r="F365" s="1">
        <v>1060</v>
      </c>
      <c r="G365" s="1">
        <v>500</v>
      </c>
    </row>
    <row r="366" spans="1:7">
      <c r="A366" t="s">
        <v>368</v>
      </c>
      <c r="B366" s="1">
        <v>78570</v>
      </c>
      <c r="C366" s="1">
        <v>77960</v>
      </c>
      <c r="D366" s="1">
        <v>27110</v>
      </c>
      <c r="E366" s="1">
        <v>58865</v>
      </c>
      <c r="F366" s="1">
        <v>58495</v>
      </c>
      <c r="G366" s="1">
        <v>20490</v>
      </c>
    </row>
    <row r="367" spans="1:7">
      <c r="A367" t="s">
        <v>369</v>
      </c>
      <c r="B367" s="1">
        <v>78565</v>
      </c>
      <c r="C367" s="1">
        <v>77960</v>
      </c>
      <c r="D367" s="1">
        <v>27115</v>
      </c>
      <c r="E367" s="1">
        <v>58860</v>
      </c>
      <c r="F367" s="1">
        <v>58495</v>
      </c>
      <c r="G367" s="1">
        <v>20490</v>
      </c>
    </row>
    <row r="368" spans="1:7">
      <c r="A368" t="s">
        <v>370</v>
      </c>
      <c r="B368" s="1">
        <v>35855</v>
      </c>
      <c r="C368" s="1">
        <v>35450</v>
      </c>
      <c r="D368" s="1">
        <v>10190</v>
      </c>
      <c r="E368" s="1">
        <v>20415</v>
      </c>
      <c r="F368" s="1">
        <v>20200</v>
      </c>
      <c r="G368" s="1">
        <v>5750</v>
      </c>
    </row>
    <row r="369" spans="1:7">
      <c r="A369" t="s">
        <v>371</v>
      </c>
      <c r="B369" s="1">
        <v>35855</v>
      </c>
      <c r="C369" s="1">
        <v>35450</v>
      </c>
      <c r="D369" s="1">
        <v>10190</v>
      </c>
      <c r="E369" s="1">
        <v>20415</v>
      </c>
      <c r="F369" s="1">
        <v>20200</v>
      </c>
      <c r="G369" s="1">
        <v>5750</v>
      </c>
    </row>
    <row r="370" spans="1:7">
      <c r="A370" t="s">
        <v>372</v>
      </c>
      <c r="B370" s="1">
        <v>48070</v>
      </c>
      <c r="C370" s="1">
        <v>41130</v>
      </c>
      <c r="D370" s="1">
        <v>9320</v>
      </c>
      <c r="E370" s="1">
        <v>26195</v>
      </c>
      <c r="F370" s="1">
        <v>23275</v>
      </c>
      <c r="G370" s="1">
        <v>5195</v>
      </c>
    </row>
    <row r="371" spans="1:7">
      <c r="A371" t="s">
        <v>373</v>
      </c>
      <c r="B371" s="1">
        <v>16630</v>
      </c>
      <c r="C371" s="1">
        <v>15755</v>
      </c>
      <c r="D371" s="1">
        <v>4300</v>
      </c>
      <c r="E371" s="1">
        <v>10485</v>
      </c>
      <c r="F371" s="1">
        <v>10020</v>
      </c>
      <c r="G371" s="1">
        <v>2390</v>
      </c>
    </row>
    <row r="372" spans="1:7">
      <c r="A372" t="s">
        <v>374</v>
      </c>
      <c r="B372" s="1">
        <v>1805</v>
      </c>
      <c r="C372" s="1">
        <v>1790</v>
      </c>
      <c r="D372" s="1">
        <v>330</v>
      </c>
      <c r="E372" s="1">
        <v>1195</v>
      </c>
      <c r="F372" s="1">
        <v>1190</v>
      </c>
      <c r="G372" s="1">
        <v>190</v>
      </c>
    </row>
    <row r="373" spans="1:7">
      <c r="A373" t="s">
        <v>375</v>
      </c>
      <c r="B373" s="1">
        <v>2950</v>
      </c>
      <c r="C373" s="1">
        <v>2800</v>
      </c>
      <c r="D373" s="1">
        <v>895</v>
      </c>
      <c r="E373" s="1">
        <v>1940</v>
      </c>
      <c r="F373" s="1">
        <v>1865</v>
      </c>
      <c r="G373" s="1">
        <v>570</v>
      </c>
    </row>
    <row r="374" spans="1:7">
      <c r="A374" t="s">
        <v>376</v>
      </c>
      <c r="B374" s="1">
        <v>26690</v>
      </c>
      <c r="C374" s="1">
        <v>20785</v>
      </c>
      <c r="D374" s="1">
        <v>3800</v>
      </c>
      <c r="E374" s="1">
        <v>12570</v>
      </c>
      <c r="F374" s="1">
        <v>10200</v>
      </c>
      <c r="G374" s="1">
        <v>2050</v>
      </c>
    </row>
    <row r="375" spans="1:7" ht="24.6" customHeight="1">
      <c r="A375" t="s">
        <v>377</v>
      </c>
      <c r="B375" s="1">
        <v>46455</v>
      </c>
      <c r="C375" s="1">
        <v>38865</v>
      </c>
      <c r="D375" s="1">
        <v>10700</v>
      </c>
      <c r="E375" s="1">
        <v>27165</v>
      </c>
      <c r="F375" s="1">
        <v>21695</v>
      </c>
      <c r="G375" s="1">
        <v>5480</v>
      </c>
    </row>
    <row r="376" spans="1:7">
      <c r="A376" t="s">
        <v>378</v>
      </c>
      <c r="B376" s="1">
        <v>18230</v>
      </c>
      <c r="C376" s="1">
        <v>11530</v>
      </c>
      <c r="D376" s="1">
        <v>3120</v>
      </c>
      <c r="E376" s="1">
        <v>14425</v>
      </c>
      <c r="F376" s="1">
        <v>9385</v>
      </c>
      <c r="G376" s="1">
        <v>2220</v>
      </c>
    </row>
    <row r="377" spans="1:7">
      <c r="A377" t="s">
        <v>379</v>
      </c>
      <c r="B377" s="1">
        <v>4530</v>
      </c>
      <c r="C377" s="1">
        <v>3410</v>
      </c>
      <c r="D377" s="1">
        <v>595</v>
      </c>
      <c r="E377" s="1">
        <v>3855</v>
      </c>
      <c r="F377" s="1">
        <v>2970</v>
      </c>
      <c r="G377" s="1">
        <v>420</v>
      </c>
    </row>
    <row r="378" spans="1:7">
      <c r="A378" t="s">
        <v>380</v>
      </c>
      <c r="B378" s="1">
        <v>3025</v>
      </c>
      <c r="C378" s="1">
        <v>2840</v>
      </c>
      <c r="D378" s="1">
        <v>1365</v>
      </c>
      <c r="E378" s="1">
        <v>2255</v>
      </c>
      <c r="F378" s="1">
        <v>2205</v>
      </c>
      <c r="G378" s="1">
        <v>1055</v>
      </c>
    </row>
    <row r="379" spans="1:7">
      <c r="A379" t="s">
        <v>381</v>
      </c>
      <c r="B379" s="1">
        <v>2530</v>
      </c>
      <c r="C379" s="1">
        <v>2155</v>
      </c>
      <c r="D379" s="1">
        <v>465</v>
      </c>
      <c r="E379" s="1">
        <v>1945</v>
      </c>
      <c r="F379" s="1">
        <v>1730</v>
      </c>
      <c r="G379" s="1">
        <v>295</v>
      </c>
    </row>
    <row r="380" spans="1:7">
      <c r="A380" t="s">
        <v>382</v>
      </c>
      <c r="B380" s="1">
        <v>1140</v>
      </c>
      <c r="C380" s="1">
        <v>925</v>
      </c>
      <c r="D380" s="1">
        <v>225</v>
      </c>
      <c r="E380" s="1">
        <v>1000</v>
      </c>
      <c r="F380" s="1">
        <v>845</v>
      </c>
      <c r="G380" s="1">
        <v>205</v>
      </c>
    </row>
    <row r="381" spans="1:7">
      <c r="A381" t="s">
        <v>383</v>
      </c>
      <c r="B381" s="1">
        <v>7005</v>
      </c>
      <c r="C381" s="1">
        <v>2195</v>
      </c>
      <c r="D381" s="1">
        <v>465</v>
      </c>
      <c r="E381" s="1">
        <v>5380</v>
      </c>
      <c r="F381" s="1">
        <v>1640</v>
      </c>
      <c r="G381" s="1">
        <v>250</v>
      </c>
    </row>
    <row r="382" spans="1:7">
      <c r="A382" t="s">
        <v>384</v>
      </c>
      <c r="B382" s="1">
        <v>2665</v>
      </c>
      <c r="C382" s="1">
        <v>2630</v>
      </c>
      <c r="D382" s="1">
        <v>745</v>
      </c>
      <c r="E382" s="1">
        <v>2195</v>
      </c>
      <c r="F382" s="1">
        <v>2175</v>
      </c>
      <c r="G382" s="1">
        <v>630</v>
      </c>
    </row>
    <row r="383" spans="1:7">
      <c r="A383" t="s">
        <v>385</v>
      </c>
      <c r="B383" s="1">
        <v>2665</v>
      </c>
      <c r="C383" s="1">
        <v>2630</v>
      </c>
      <c r="D383" s="1">
        <v>745</v>
      </c>
      <c r="E383" s="1">
        <v>2195</v>
      </c>
      <c r="F383" s="1">
        <v>2175</v>
      </c>
      <c r="G383" s="1">
        <v>625</v>
      </c>
    </row>
    <row r="384" spans="1:7">
      <c r="A384" t="s">
        <v>386</v>
      </c>
      <c r="B384" s="1">
        <v>25560</v>
      </c>
      <c r="C384" s="1">
        <v>24705</v>
      </c>
      <c r="D384" s="1">
        <v>6835</v>
      </c>
      <c r="E384" s="1">
        <v>10540</v>
      </c>
      <c r="F384" s="1">
        <v>10135</v>
      </c>
      <c r="G384" s="1">
        <v>2625</v>
      </c>
    </row>
    <row r="385" spans="1:7">
      <c r="A385" t="s">
        <v>387</v>
      </c>
      <c r="B385" s="1">
        <v>2250</v>
      </c>
      <c r="C385" s="1">
        <v>2220</v>
      </c>
      <c r="D385" s="1">
        <v>1060</v>
      </c>
      <c r="E385" s="1">
        <v>495</v>
      </c>
      <c r="F385" s="1">
        <v>465</v>
      </c>
      <c r="G385" s="1">
        <v>160</v>
      </c>
    </row>
    <row r="386" spans="1:7">
      <c r="A386" t="s">
        <v>388</v>
      </c>
      <c r="B386" s="1">
        <v>3080</v>
      </c>
      <c r="C386" s="1">
        <v>3005</v>
      </c>
      <c r="D386" s="1">
        <v>1300</v>
      </c>
      <c r="E386" s="1">
        <v>1890</v>
      </c>
      <c r="F386" s="1">
        <v>1840</v>
      </c>
      <c r="G386" s="1">
        <v>840</v>
      </c>
    </row>
    <row r="387" spans="1:7">
      <c r="A387" t="s">
        <v>389</v>
      </c>
      <c r="B387" s="1">
        <v>20230</v>
      </c>
      <c r="C387" s="1">
        <v>19480</v>
      </c>
      <c r="D387" s="1">
        <v>4470</v>
      </c>
      <c r="E387" s="1">
        <v>8160</v>
      </c>
      <c r="F387" s="1">
        <v>7830</v>
      </c>
      <c r="G387" s="1">
        <v>1625</v>
      </c>
    </row>
    <row r="388" spans="1:7" ht="24.6" customHeight="1">
      <c r="A388" t="s">
        <v>390</v>
      </c>
      <c r="B388" s="1">
        <v>146715</v>
      </c>
      <c r="C388" s="1">
        <v>144005</v>
      </c>
      <c r="D388" s="1">
        <v>31720</v>
      </c>
      <c r="E388" s="1">
        <v>79600</v>
      </c>
      <c r="F388" s="1">
        <v>78175</v>
      </c>
      <c r="G388" s="1">
        <v>15250</v>
      </c>
    </row>
    <row r="389" spans="1:7">
      <c r="A389" t="s">
        <v>391</v>
      </c>
      <c r="B389" s="1">
        <v>18985</v>
      </c>
      <c r="C389" s="1">
        <v>18525</v>
      </c>
      <c r="D389" s="1">
        <v>5375</v>
      </c>
      <c r="E389" s="1">
        <v>13100</v>
      </c>
      <c r="F389" s="1">
        <v>12830</v>
      </c>
      <c r="G389" s="1">
        <v>3315</v>
      </c>
    </row>
    <row r="390" spans="1:7">
      <c r="A390" t="s">
        <v>392</v>
      </c>
      <c r="B390" s="1">
        <v>18085</v>
      </c>
      <c r="C390" s="1">
        <v>17720</v>
      </c>
      <c r="D390" s="1">
        <v>5170</v>
      </c>
      <c r="E390" s="1">
        <v>12575</v>
      </c>
      <c r="F390" s="1">
        <v>12395</v>
      </c>
      <c r="G390" s="1">
        <v>3165</v>
      </c>
    </row>
    <row r="391" spans="1:7">
      <c r="A391" t="s">
        <v>393</v>
      </c>
      <c r="B391" s="1">
        <v>710</v>
      </c>
      <c r="C391" s="1">
        <v>655</v>
      </c>
      <c r="D391" s="1">
        <v>165</v>
      </c>
      <c r="E391" s="1">
        <v>405</v>
      </c>
      <c r="F391" s="1">
        <v>360</v>
      </c>
      <c r="G391" s="1">
        <v>115</v>
      </c>
    </row>
    <row r="392" spans="1:7">
      <c r="A392" t="s">
        <v>394</v>
      </c>
      <c r="B392" s="1">
        <v>190</v>
      </c>
      <c r="C392" s="1">
        <v>155</v>
      </c>
      <c r="D392" s="1">
        <v>40</v>
      </c>
      <c r="E392" s="1">
        <v>115</v>
      </c>
      <c r="F392" s="1">
        <v>80</v>
      </c>
      <c r="G392" s="1">
        <v>40</v>
      </c>
    </row>
    <row r="393" spans="1:7">
      <c r="A393" t="s">
        <v>395</v>
      </c>
      <c r="B393" s="1">
        <v>127735</v>
      </c>
      <c r="C393" s="1">
        <v>125480</v>
      </c>
      <c r="D393" s="1">
        <v>26345</v>
      </c>
      <c r="E393" s="1">
        <v>66505</v>
      </c>
      <c r="F393" s="1">
        <v>65345</v>
      </c>
      <c r="G393" s="1">
        <v>11930</v>
      </c>
    </row>
    <row r="394" spans="1:7">
      <c r="A394" t="s">
        <v>396</v>
      </c>
      <c r="B394" s="1">
        <v>56345</v>
      </c>
      <c r="C394" s="1">
        <v>55635</v>
      </c>
      <c r="D394" s="1">
        <v>12415</v>
      </c>
      <c r="E394" s="1">
        <v>31220</v>
      </c>
      <c r="F394" s="1">
        <v>30845</v>
      </c>
      <c r="G394" s="1">
        <v>5595</v>
      </c>
    </row>
    <row r="395" spans="1:7">
      <c r="A395" t="s">
        <v>397</v>
      </c>
      <c r="B395" s="1">
        <v>55085</v>
      </c>
      <c r="C395" s="1">
        <v>54215</v>
      </c>
      <c r="D395" s="1">
        <v>9600</v>
      </c>
      <c r="E395" s="1">
        <v>25675</v>
      </c>
      <c r="F395" s="1">
        <v>25280</v>
      </c>
      <c r="G395" s="1">
        <v>4280</v>
      </c>
    </row>
    <row r="396" spans="1:7">
      <c r="A396" t="s">
        <v>398</v>
      </c>
      <c r="B396" s="1">
        <v>12555</v>
      </c>
      <c r="C396" s="1">
        <v>11995</v>
      </c>
      <c r="D396" s="1">
        <v>3705</v>
      </c>
      <c r="E396" s="1">
        <v>6910</v>
      </c>
      <c r="F396" s="1">
        <v>6585</v>
      </c>
      <c r="G396" s="1">
        <v>1740</v>
      </c>
    </row>
    <row r="397" spans="1:7">
      <c r="A397" t="s">
        <v>399</v>
      </c>
      <c r="B397" s="1">
        <v>3750</v>
      </c>
      <c r="C397" s="1">
        <v>3640</v>
      </c>
      <c r="D397" s="1">
        <v>615</v>
      </c>
      <c r="E397" s="1">
        <v>2700</v>
      </c>
      <c r="F397" s="1">
        <v>2630</v>
      </c>
      <c r="G397" s="1">
        <v>315</v>
      </c>
    </row>
    <row r="398" spans="1:7" ht="24.6" customHeight="1">
      <c r="A398" t="s">
        <v>400</v>
      </c>
      <c r="B398" s="1">
        <v>118625</v>
      </c>
      <c r="C398" s="1">
        <v>106925</v>
      </c>
      <c r="D398" s="1">
        <v>31665</v>
      </c>
      <c r="E398" s="1">
        <v>67635</v>
      </c>
      <c r="F398" s="1">
        <v>62385</v>
      </c>
      <c r="G398" s="1">
        <v>17485</v>
      </c>
    </row>
    <row r="399" spans="1:7">
      <c r="A399" t="s">
        <v>401</v>
      </c>
      <c r="B399" s="1">
        <v>28905</v>
      </c>
      <c r="C399" s="1">
        <v>27200</v>
      </c>
      <c r="D399" s="1">
        <v>10385</v>
      </c>
      <c r="E399" s="1">
        <v>10925</v>
      </c>
      <c r="F399" s="1">
        <v>10395</v>
      </c>
      <c r="G399" s="1">
        <v>4145</v>
      </c>
    </row>
    <row r="400" spans="1:7">
      <c r="A400" t="s">
        <v>402</v>
      </c>
      <c r="B400" s="1">
        <v>18950</v>
      </c>
      <c r="C400" s="1">
        <v>18310</v>
      </c>
      <c r="D400" s="1">
        <v>6730</v>
      </c>
      <c r="E400" s="1">
        <v>7635</v>
      </c>
      <c r="F400" s="1">
        <v>7505</v>
      </c>
      <c r="G400" s="1">
        <v>3060</v>
      </c>
    </row>
    <row r="401" spans="1:7">
      <c r="A401" t="s">
        <v>403</v>
      </c>
      <c r="B401" s="1">
        <v>3210</v>
      </c>
      <c r="C401" s="1">
        <v>2770</v>
      </c>
      <c r="D401" s="1">
        <v>1220</v>
      </c>
      <c r="E401" s="1">
        <v>890</v>
      </c>
      <c r="F401" s="1">
        <v>695</v>
      </c>
      <c r="G401" s="1">
        <v>270</v>
      </c>
    </row>
    <row r="402" spans="1:7">
      <c r="A402" t="s">
        <v>404</v>
      </c>
      <c r="B402" s="1">
        <v>3520</v>
      </c>
      <c r="C402" s="1">
        <v>3315</v>
      </c>
      <c r="D402" s="1">
        <v>1535</v>
      </c>
      <c r="E402" s="1">
        <v>845</v>
      </c>
      <c r="F402" s="1">
        <v>800</v>
      </c>
      <c r="G402" s="1">
        <v>405</v>
      </c>
    </row>
    <row r="403" spans="1:7">
      <c r="A403" t="s">
        <v>405</v>
      </c>
      <c r="B403" s="1">
        <v>3225</v>
      </c>
      <c r="C403" s="1">
        <v>2805</v>
      </c>
      <c r="D403" s="1">
        <v>895</v>
      </c>
      <c r="E403" s="1">
        <v>1555</v>
      </c>
      <c r="F403" s="1">
        <v>1400</v>
      </c>
      <c r="G403" s="1">
        <v>405</v>
      </c>
    </row>
    <row r="404" spans="1:7">
      <c r="A404" t="s">
        <v>406</v>
      </c>
      <c r="B404" s="1">
        <v>36000</v>
      </c>
      <c r="C404" s="1">
        <v>32905</v>
      </c>
      <c r="D404" s="1">
        <v>8965</v>
      </c>
      <c r="E404" s="1">
        <v>19165</v>
      </c>
      <c r="F404" s="1">
        <v>17925</v>
      </c>
      <c r="G404" s="1">
        <v>4905</v>
      </c>
    </row>
    <row r="405" spans="1:7">
      <c r="A405" t="s">
        <v>407</v>
      </c>
      <c r="B405" s="1">
        <v>23775</v>
      </c>
      <c r="C405" s="1">
        <v>21880</v>
      </c>
      <c r="D405" s="1">
        <v>5565</v>
      </c>
      <c r="E405" s="1">
        <v>11885</v>
      </c>
      <c r="F405" s="1">
        <v>11205</v>
      </c>
      <c r="G405" s="1">
        <v>2885</v>
      </c>
    </row>
    <row r="406" spans="1:7">
      <c r="A406" t="s">
        <v>408</v>
      </c>
      <c r="B406" s="1">
        <v>2485</v>
      </c>
      <c r="C406" s="1">
        <v>2445</v>
      </c>
      <c r="D406" s="1">
        <v>890</v>
      </c>
      <c r="E406" s="1">
        <v>1400</v>
      </c>
      <c r="F406" s="1">
        <v>1380</v>
      </c>
      <c r="G406" s="1">
        <v>555</v>
      </c>
    </row>
    <row r="407" spans="1:7">
      <c r="A407" t="s">
        <v>409</v>
      </c>
      <c r="B407" s="1">
        <v>4990</v>
      </c>
      <c r="C407" s="1">
        <v>4875</v>
      </c>
      <c r="D407" s="1">
        <v>1575</v>
      </c>
      <c r="E407" s="1">
        <v>3010</v>
      </c>
      <c r="F407" s="1">
        <v>2970</v>
      </c>
      <c r="G407" s="1">
        <v>890</v>
      </c>
    </row>
    <row r="408" spans="1:7">
      <c r="A408" t="s">
        <v>410</v>
      </c>
      <c r="B408" s="1">
        <v>4750</v>
      </c>
      <c r="C408" s="1">
        <v>3705</v>
      </c>
      <c r="D408" s="1">
        <v>935</v>
      </c>
      <c r="E408" s="1">
        <v>2870</v>
      </c>
      <c r="F408" s="1">
        <v>2375</v>
      </c>
      <c r="G408" s="1">
        <v>575</v>
      </c>
    </row>
    <row r="409" spans="1:7">
      <c r="A409" t="s">
        <v>411</v>
      </c>
      <c r="B409" s="1">
        <v>38610</v>
      </c>
      <c r="C409" s="1">
        <v>36465</v>
      </c>
      <c r="D409" s="1">
        <v>11110</v>
      </c>
      <c r="E409" s="1">
        <v>28465</v>
      </c>
      <c r="F409" s="1">
        <v>27290</v>
      </c>
      <c r="G409" s="1">
        <v>8180</v>
      </c>
    </row>
    <row r="410" spans="1:7">
      <c r="A410" t="s">
        <v>412</v>
      </c>
      <c r="B410" s="1">
        <v>10035</v>
      </c>
      <c r="C410" s="1">
        <v>9235</v>
      </c>
      <c r="D410" s="1">
        <v>2070</v>
      </c>
      <c r="E410" s="1">
        <v>6070</v>
      </c>
      <c r="F410" s="1">
        <v>5670</v>
      </c>
      <c r="G410" s="1">
        <v>1395</v>
      </c>
    </row>
    <row r="411" spans="1:7">
      <c r="A411" t="s">
        <v>413</v>
      </c>
      <c r="B411" s="1">
        <v>4990</v>
      </c>
      <c r="C411" s="1">
        <v>4620</v>
      </c>
      <c r="D411" s="1">
        <v>1320</v>
      </c>
      <c r="E411" s="1">
        <v>3965</v>
      </c>
      <c r="F411" s="1">
        <v>3735</v>
      </c>
      <c r="G411" s="1">
        <v>975</v>
      </c>
    </row>
    <row r="412" spans="1:7">
      <c r="A412" t="s">
        <v>414</v>
      </c>
      <c r="B412" s="1">
        <v>3980</v>
      </c>
      <c r="C412" s="1">
        <v>3805</v>
      </c>
      <c r="D412" s="1">
        <v>1015</v>
      </c>
      <c r="E412" s="1">
        <v>3155</v>
      </c>
      <c r="F412" s="1">
        <v>3040</v>
      </c>
      <c r="G412" s="1">
        <v>775</v>
      </c>
    </row>
    <row r="413" spans="1:7">
      <c r="A413" t="s">
        <v>415</v>
      </c>
      <c r="B413" s="1">
        <v>6550</v>
      </c>
      <c r="C413" s="1">
        <v>6285</v>
      </c>
      <c r="D413" s="1">
        <v>1575</v>
      </c>
      <c r="E413" s="1">
        <v>5035</v>
      </c>
      <c r="F413" s="1">
        <v>4860</v>
      </c>
      <c r="G413" s="1">
        <v>1140</v>
      </c>
    </row>
    <row r="414" spans="1:7">
      <c r="A414" t="s">
        <v>416</v>
      </c>
      <c r="B414" s="1">
        <v>13055</v>
      </c>
      <c r="C414" s="1">
        <v>12515</v>
      </c>
      <c r="D414" s="1">
        <v>5135</v>
      </c>
      <c r="E414" s="1">
        <v>10245</v>
      </c>
      <c r="F414" s="1">
        <v>9980</v>
      </c>
      <c r="G414" s="1">
        <v>3900</v>
      </c>
    </row>
    <row r="415" spans="1:7">
      <c r="A415" t="s">
        <v>417</v>
      </c>
      <c r="B415" s="1">
        <v>15115</v>
      </c>
      <c r="C415" s="1">
        <v>10355</v>
      </c>
      <c r="D415" s="1">
        <v>1205</v>
      </c>
      <c r="E415" s="1">
        <v>9080</v>
      </c>
      <c r="F415" s="1">
        <v>6770</v>
      </c>
      <c r="G415" s="1">
        <v>255</v>
      </c>
    </row>
    <row r="416" spans="1:7">
      <c r="A416" t="s">
        <v>418</v>
      </c>
      <c r="B416" s="1">
        <v>15110</v>
      </c>
      <c r="C416" s="1">
        <v>10355</v>
      </c>
      <c r="D416" s="1">
        <v>1205</v>
      </c>
      <c r="E416" s="1">
        <v>9085</v>
      </c>
      <c r="F416" s="1">
        <v>6770</v>
      </c>
      <c r="G416" s="1">
        <v>260</v>
      </c>
    </row>
    <row r="417" spans="1:7" ht="24.6" customHeight="1">
      <c r="A417" t="s">
        <v>419</v>
      </c>
      <c r="B417" s="1">
        <v>130430</v>
      </c>
      <c r="C417" s="1">
        <v>128835</v>
      </c>
      <c r="D417" s="1">
        <v>52990</v>
      </c>
      <c r="E417" s="1">
        <v>85210</v>
      </c>
      <c r="F417" s="1">
        <v>84245</v>
      </c>
      <c r="G417" s="1">
        <v>36635</v>
      </c>
    </row>
    <row r="418" spans="1:7">
      <c r="A418" t="s">
        <v>420</v>
      </c>
      <c r="B418" s="1">
        <v>25935</v>
      </c>
      <c r="C418" s="1">
        <v>25160</v>
      </c>
      <c r="D418" s="1">
        <v>10045</v>
      </c>
      <c r="E418" s="1">
        <v>17295</v>
      </c>
      <c r="F418" s="1">
        <v>16880</v>
      </c>
      <c r="G418" s="1">
        <v>6695</v>
      </c>
    </row>
    <row r="419" spans="1:7">
      <c r="A419" t="s">
        <v>421</v>
      </c>
      <c r="B419" s="1">
        <v>2505</v>
      </c>
      <c r="C419" s="1">
        <v>2455</v>
      </c>
      <c r="D419" s="1">
        <v>1140</v>
      </c>
      <c r="E419" s="1">
        <v>1985</v>
      </c>
      <c r="F419" s="1">
        <v>1965</v>
      </c>
      <c r="G419" s="1">
        <v>895</v>
      </c>
    </row>
    <row r="420" spans="1:7">
      <c r="A420" t="s">
        <v>422</v>
      </c>
      <c r="B420" s="1">
        <v>23430</v>
      </c>
      <c r="C420" s="1">
        <v>22700</v>
      </c>
      <c r="D420" s="1">
        <v>8905</v>
      </c>
      <c r="E420" s="1">
        <v>15305</v>
      </c>
      <c r="F420" s="1">
        <v>14925</v>
      </c>
      <c r="G420" s="1">
        <v>5800</v>
      </c>
    </row>
    <row r="421" spans="1:7">
      <c r="A421" t="s">
        <v>423</v>
      </c>
      <c r="B421" s="1">
        <v>38860</v>
      </c>
      <c r="C421" s="1">
        <v>38390</v>
      </c>
      <c r="D421" s="1">
        <v>15010</v>
      </c>
      <c r="E421" s="1">
        <v>33170</v>
      </c>
      <c r="F421" s="1">
        <v>32835</v>
      </c>
      <c r="G421" s="1">
        <v>12490</v>
      </c>
    </row>
    <row r="422" spans="1:7">
      <c r="A422" t="s">
        <v>424</v>
      </c>
      <c r="B422" s="1">
        <v>38860</v>
      </c>
      <c r="C422" s="1">
        <v>38390</v>
      </c>
      <c r="D422" s="1">
        <v>15015</v>
      </c>
      <c r="E422" s="1">
        <v>33170</v>
      </c>
      <c r="F422" s="1">
        <v>32835</v>
      </c>
      <c r="G422" s="1">
        <v>12485</v>
      </c>
    </row>
    <row r="423" spans="1:7">
      <c r="A423" t="s">
        <v>425</v>
      </c>
      <c r="B423" s="1">
        <v>64885</v>
      </c>
      <c r="C423" s="1">
        <v>64550</v>
      </c>
      <c r="D423" s="1">
        <v>27690</v>
      </c>
      <c r="E423" s="1">
        <v>34135</v>
      </c>
      <c r="F423" s="1">
        <v>33920</v>
      </c>
      <c r="G423" s="1">
        <v>17255</v>
      </c>
    </row>
    <row r="424" spans="1:7">
      <c r="A424" t="s">
        <v>426</v>
      </c>
      <c r="B424" s="1">
        <v>64885</v>
      </c>
      <c r="C424" s="1">
        <v>64550</v>
      </c>
      <c r="D424" s="1">
        <v>27690</v>
      </c>
      <c r="E424" s="1">
        <v>34135</v>
      </c>
      <c r="F424" s="1">
        <v>33920</v>
      </c>
      <c r="G424" s="1">
        <v>17255</v>
      </c>
    </row>
    <row r="425" spans="1:7">
      <c r="A425" t="s">
        <v>427</v>
      </c>
      <c r="B425" s="1">
        <v>205</v>
      </c>
      <c r="C425" s="1">
        <v>205</v>
      </c>
      <c r="D425" s="1">
        <v>55</v>
      </c>
      <c r="E425" s="1">
        <v>130</v>
      </c>
      <c r="F425" s="1">
        <v>125</v>
      </c>
      <c r="G425" s="1">
        <v>45</v>
      </c>
    </row>
    <row r="426" spans="1:7">
      <c r="A426" t="s">
        <v>428</v>
      </c>
      <c r="B426" s="1">
        <v>205</v>
      </c>
      <c r="C426" s="1">
        <v>200</v>
      </c>
      <c r="D426" s="1">
        <v>55</v>
      </c>
      <c r="E426" s="1">
        <v>125</v>
      </c>
      <c r="F426" s="1">
        <v>125</v>
      </c>
      <c r="G426" s="1">
        <v>45</v>
      </c>
    </row>
    <row r="427" spans="1:7">
      <c r="A427" t="s">
        <v>429</v>
      </c>
      <c r="B427" s="1">
        <v>545</v>
      </c>
      <c r="C427" s="1">
        <v>540</v>
      </c>
      <c r="D427" s="1">
        <v>190</v>
      </c>
      <c r="E427" s="1">
        <v>485</v>
      </c>
      <c r="F427" s="1">
        <v>480</v>
      </c>
      <c r="G427" s="1">
        <v>150</v>
      </c>
    </row>
    <row r="428" spans="1:7">
      <c r="A428" t="s">
        <v>430</v>
      </c>
      <c r="B428" s="1">
        <v>550</v>
      </c>
      <c r="C428" s="1">
        <v>540</v>
      </c>
      <c r="D428" s="1">
        <v>195</v>
      </c>
      <c r="E428" s="1">
        <v>490</v>
      </c>
      <c r="F428" s="1">
        <v>480</v>
      </c>
      <c r="G428" s="1">
        <v>145</v>
      </c>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8"/>
  <sheetViews>
    <sheetView zoomScaleNormal="10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RowHeight="12.75"/>
  <cols>
    <col min="1" max="1" width="65" customWidth="1"/>
    <col min="2" max="25" width="12" style="1" customWidth="1"/>
    <col min="26" max="28" width="10.7109375" style="1" customWidth="1"/>
  </cols>
  <sheetData>
    <row r="1" spans="1:28" s="17" customFormat="1">
      <c r="A1" s="17" t="s">
        <v>0</v>
      </c>
      <c r="B1" s="35" t="s">
        <v>431</v>
      </c>
      <c r="C1" s="35"/>
      <c r="D1" s="35"/>
      <c r="E1" s="35"/>
      <c r="F1" s="35"/>
      <c r="G1" s="35"/>
      <c r="H1" s="34" t="s">
        <v>432</v>
      </c>
      <c r="I1" s="34"/>
      <c r="J1" s="34"/>
      <c r="K1" s="34"/>
      <c r="L1" s="34"/>
      <c r="M1" s="34"/>
      <c r="N1" s="36" t="s">
        <v>1</v>
      </c>
      <c r="O1" s="36"/>
      <c r="P1" s="36"/>
      <c r="Q1" s="36"/>
      <c r="R1" s="36"/>
      <c r="S1" s="36"/>
      <c r="T1" s="37" t="s">
        <v>2</v>
      </c>
      <c r="U1" s="37"/>
      <c r="V1" s="37"/>
      <c r="W1" s="37"/>
      <c r="X1" s="37"/>
      <c r="Y1" s="37"/>
      <c r="Z1" s="38"/>
      <c r="AA1" s="38"/>
      <c r="AB1" s="38"/>
    </row>
    <row r="2" spans="1:28" s="2" customFormat="1" ht="38.25">
      <c r="A2" s="2" t="s">
        <v>504</v>
      </c>
      <c r="B2" s="31" t="s">
        <v>3</v>
      </c>
      <c r="C2" s="31" t="s">
        <v>4</v>
      </c>
      <c r="D2" s="31" t="s">
        <v>433</v>
      </c>
      <c r="E2" s="31" t="s">
        <v>434</v>
      </c>
      <c r="F2" s="31" t="s">
        <v>435</v>
      </c>
      <c r="G2" s="31" t="s">
        <v>436</v>
      </c>
      <c r="H2" s="31" t="s">
        <v>3</v>
      </c>
      <c r="I2" s="31" t="s">
        <v>4</v>
      </c>
      <c r="J2" s="31" t="s">
        <v>433</v>
      </c>
      <c r="K2" s="31" t="s">
        <v>434</v>
      </c>
      <c r="L2" s="31" t="s">
        <v>435</v>
      </c>
      <c r="M2" s="31" t="s">
        <v>436</v>
      </c>
      <c r="N2" s="31" t="s">
        <v>3</v>
      </c>
      <c r="O2" s="31" t="s">
        <v>4</v>
      </c>
      <c r="P2" s="31" t="s">
        <v>433</v>
      </c>
      <c r="Q2" s="31" t="s">
        <v>434</v>
      </c>
      <c r="R2" s="31" t="s">
        <v>435</v>
      </c>
      <c r="S2" s="31" t="s">
        <v>436</v>
      </c>
      <c r="T2" s="31" t="s">
        <v>3</v>
      </c>
      <c r="U2" s="31" t="s">
        <v>4</v>
      </c>
      <c r="V2" s="31" t="s">
        <v>433</v>
      </c>
      <c r="W2" s="31" t="s">
        <v>434</v>
      </c>
      <c r="X2" s="31" t="s">
        <v>435</v>
      </c>
      <c r="Y2" s="31" t="s">
        <v>436</v>
      </c>
      <c r="Z2" s="3"/>
      <c r="AA2" s="3"/>
      <c r="AB2" s="3"/>
    </row>
    <row r="3" spans="1:28">
      <c r="A3" t="s">
        <v>505</v>
      </c>
    </row>
    <row r="4" spans="1:28" ht="24.6" customHeight="1">
      <c r="A4" t="s">
        <v>6</v>
      </c>
      <c r="B4" s="1">
        <v>16595030</v>
      </c>
      <c r="C4" s="1">
        <v>13517695</v>
      </c>
      <c r="D4" s="1">
        <v>10768310</v>
      </c>
      <c r="E4" s="1">
        <v>2749380</v>
      </c>
      <c r="F4" s="1">
        <v>1142640</v>
      </c>
      <c r="G4" s="1">
        <v>1868245</v>
      </c>
      <c r="H4" s="1">
        <v>6297000</v>
      </c>
      <c r="I4" s="1">
        <v>5170975</v>
      </c>
      <c r="J4" s="1">
        <v>3862205</v>
      </c>
      <c r="K4" s="1">
        <v>1308775</v>
      </c>
      <c r="L4" s="1">
        <v>423790</v>
      </c>
      <c r="M4" s="1">
        <v>670840</v>
      </c>
      <c r="N4" s="1">
        <v>2780685</v>
      </c>
      <c r="O4" s="1">
        <v>2278375</v>
      </c>
      <c r="P4" s="1">
        <v>1510405</v>
      </c>
      <c r="Q4" s="1">
        <v>767975</v>
      </c>
      <c r="R4" s="1">
        <v>184350</v>
      </c>
      <c r="S4" s="1">
        <v>304410</v>
      </c>
      <c r="T4" s="1">
        <v>1269155</v>
      </c>
      <c r="U4" s="1">
        <v>1034130</v>
      </c>
      <c r="V4" s="1">
        <v>837465</v>
      </c>
      <c r="W4" s="1">
        <v>196660</v>
      </c>
      <c r="X4" s="1">
        <v>87790</v>
      </c>
      <c r="Y4" s="1">
        <v>140480</v>
      </c>
      <c r="AA4" s="1">
        <f>+T4-Y4</f>
        <v>1128675</v>
      </c>
    </row>
    <row r="5" spans="1:28" ht="24.6" customHeight="1">
      <c r="A5" t="s">
        <v>7</v>
      </c>
      <c r="B5" s="1">
        <v>399250</v>
      </c>
      <c r="C5" s="1">
        <v>166840</v>
      </c>
      <c r="D5" s="1">
        <v>136825</v>
      </c>
      <c r="E5" s="1">
        <v>30015</v>
      </c>
      <c r="F5" s="1">
        <v>182655</v>
      </c>
      <c r="G5" s="1">
        <v>49255</v>
      </c>
      <c r="H5" s="1">
        <v>95220</v>
      </c>
      <c r="I5" s="1">
        <v>42250</v>
      </c>
      <c r="J5" s="1">
        <v>33820</v>
      </c>
      <c r="K5" s="1">
        <v>8430</v>
      </c>
      <c r="L5" s="1">
        <v>45475</v>
      </c>
      <c r="M5" s="1">
        <v>7395</v>
      </c>
      <c r="N5" s="1">
        <v>8955</v>
      </c>
      <c r="O5" s="1">
        <v>5045</v>
      </c>
      <c r="P5" s="1">
        <v>3380</v>
      </c>
      <c r="Q5" s="1">
        <v>1665</v>
      </c>
      <c r="R5" s="1">
        <v>2855</v>
      </c>
      <c r="S5" s="1">
        <v>1005</v>
      </c>
      <c r="T5" s="1">
        <v>1595</v>
      </c>
      <c r="U5" s="1">
        <v>895</v>
      </c>
      <c r="V5" s="1">
        <v>530</v>
      </c>
      <c r="W5" s="1">
        <v>365</v>
      </c>
      <c r="X5" s="1">
        <v>310</v>
      </c>
      <c r="Y5" s="1">
        <v>355</v>
      </c>
      <c r="AA5" s="6" t="s">
        <v>437</v>
      </c>
    </row>
    <row r="6" spans="1:28">
      <c r="A6" t="s">
        <v>8</v>
      </c>
      <c r="B6" s="1">
        <v>322110</v>
      </c>
      <c r="C6" s="1">
        <v>129780</v>
      </c>
      <c r="D6" s="1">
        <v>106780</v>
      </c>
      <c r="E6" s="1">
        <v>23000</v>
      </c>
      <c r="F6" s="1">
        <v>174625</v>
      </c>
      <c r="G6" s="1">
        <v>17385</v>
      </c>
      <c r="H6" s="1">
        <v>85945</v>
      </c>
      <c r="I6" s="1">
        <v>37705</v>
      </c>
      <c r="J6" s="1">
        <v>30300</v>
      </c>
      <c r="K6" s="1">
        <v>7405</v>
      </c>
      <c r="L6" s="1">
        <v>43930</v>
      </c>
      <c r="M6" s="1">
        <v>4225</v>
      </c>
      <c r="N6" s="1">
        <v>7945</v>
      </c>
      <c r="O6" s="1">
        <v>4515</v>
      </c>
      <c r="P6" s="1">
        <v>3020</v>
      </c>
      <c r="Q6" s="1">
        <v>1495</v>
      </c>
      <c r="R6" s="1">
        <v>2650</v>
      </c>
      <c r="S6" s="1">
        <v>730</v>
      </c>
      <c r="T6" s="1">
        <v>1315</v>
      </c>
      <c r="U6" s="1">
        <v>800</v>
      </c>
      <c r="V6" s="1">
        <v>455</v>
      </c>
      <c r="W6" s="1">
        <v>340</v>
      </c>
      <c r="X6" s="1">
        <v>245</v>
      </c>
      <c r="Y6" s="1">
        <v>235</v>
      </c>
    </row>
    <row r="7" spans="1:28">
      <c r="A7" t="s">
        <v>9</v>
      </c>
      <c r="B7" s="1">
        <v>318295</v>
      </c>
      <c r="C7" s="1">
        <v>127130</v>
      </c>
      <c r="D7" s="1">
        <v>104665</v>
      </c>
      <c r="E7" s="1">
        <v>22465</v>
      </c>
      <c r="F7" s="1">
        <v>174240</v>
      </c>
      <c r="G7" s="1">
        <v>16615</v>
      </c>
      <c r="H7" s="1">
        <v>85685</v>
      </c>
      <c r="I7" s="1">
        <v>37525</v>
      </c>
      <c r="J7" s="1">
        <v>30180</v>
      </c>
      <c r="K7" s="1">
        <v>7345</v>
      </c>
      <c r="L7" s="1">
        <v>43860</v>
      </c>
      <c r="M7" s="1">
        <v>4215</v>
      </c>
      <c r="N7" s="1">
        <v>7940</v>
      </c>
      <c r="O7" s="1">
        <v>4505</v>
      </c>
      <c r="P7" s="1">
        <v>3010</v>
      </c>
      <c r="Q7" s="1">
        <v>1495</v>
      </c>
      <c r="R7" s="1">
        <v>2650</v>
      </c>
      <c r="S7" s="1">
        <v>730</v>
      </c>
      <c r="T7" s="1">
        <v>1310</v>
      </c>
      <c r="U7" s="1">
        <v>790</v>
      </c>
      <c r="V7" s="1">
        <v>450</v>
      </c>
      <c r="W7" s="1">
        <v>340</v>
      </c>
      <c r="X7" s="1">
        <v>245</v>
      </c>
      <c r="Y7" s="1">
        <v>230</v>
      </c>
    </row>
    <row r="8" spans="1:28">
      <c r="A8" t="s">
        <v>10</v>
      </c>
      <c r="B8" s="1">
        <v>3810</v>
      </c>
      <c r="C8" s="1">
        <v>2655</v>
      </c>
      <c r="D8" s="1">
        <v>2115</v>
      </c>
      <c r="E8" s="1">
        <v>535</v>
      </c>
      <c r="F8" s="1">
        <v>385</v>
      </c>
      <c r="G8" s="1">
        <v>765</v>
      </c>
      <c r="H8" s="1">
        <v>265</v>
      </c>
      <c r="I8" s="1">
        <v>180</v>
      </c>
      <c r="J8" s="1">
        <v>120</v>
      </c>
      <c r="K8" s="1">
        <v>65</v>
      </c>
      <c r="L8" s="1">
        <v>70</v>
      </c>
      <c r="M8" s="1">
        <v>0</v>
      </c>
      <c r="N8" s="1">
        <v>0</v>
      </c>
      <c r="O8" s="1">
        <v>0</v>
      </c>
      <c r="P8" s="1">
        <v>0</v>
      </c>
      <c r="Q8" s="1">
        <v>0</v>
      </c>
      <c r="R8" s="1">
        <v>0</v>
      </c>
      <c r="S8" s="1">
        <v>0</v>
      </c>
      <c r="T8" s="1">
        <v>0</v>
      </c>
      <c r="U8" s="1">
        <v>0</v>
      </c>
      <c r="V8" s="1">
        <v>0</v>
      </c>
      <c r="W8" s="1">
        <v>0</v>
      </c>
      <c r="X8" s="1">
        <v>0</v>
      </c>
      <c r="Y8" s="1">
        <v>0</v>
      </c>
    </row>
    <row r="9" spans="1:28">
      <c r="A9" t="s">
        <v>11</v>
      </c>
      <c r="B9" s="1">
        <v>29520</v>
      </c>
      <c r="C9" s="1">
        <v>14950</v>
      </c>
      <c r="D9" s="1">
        <v>11780</v>
      </c>
      <c r="E9" s="1">
        <v>3170</v>
      </c>
      <c r="F9" s="1">
        <v>2565</v>
      </c>
      <c r="G9" s="1">
        <v>11930</v>
      </c>
      <c r="H9" s="1">
        <v>3660</v>
      </c>
      <c r="I9" s="1">
        <v>1600</v>
      </c>
      <c r="J9" s="1">
        <v>1250</v>
      </c>
      <c r="K9" s="1">
        <v>350</v>
      </c>
      <c r="L9" s="1">
        <v>430</v>
      </c>
      <c r="M9" s="1">
        <v>1625</v>
      </c>
      <c r="N9" s="1">
        <v>160</v>
      </c>
      <c r="O9" s="1">
        <v>85</v>
      </c>
      <c r="P9" s="1">
        <v>80</v>
      </c>
      <c r="Q9" s="1">
        <v>0</v>
      </c>
      <c r="R9" s="1">
        <v>30</v>
      </c>
      <c r="S9" s="1">
        <v>45</v>
      </c>
      <c r="T9" s="1">
        <v>60</v>
      </c>
      <c r="U9" s="1">
        <v>20</v>
      </c>
      <c r="V9" s="1">
        <v>20</v>
      </c>
      <c r="W9" s="1">
        <v>0</v>
      </c>
      <c r="X9" s="1">
        <v>0</v>
      </c>
      <c r="Y9" s="1">
        <v>35</v>
      </c>
    </row>
    <row r="10" spans="1:28">
      <c r="A10" t="s">
        <v>12</v>
      </c>
      <c r="B10" s="1">
        <v>1130</v>
      </c>
      <c r="C10" s="1">
        <v>625</v>
      </c>
      <c r="D10" s="1">
        <v>520</v>
      </c>
      <c r="E10" s="1">
        <v>105</v>
      </c>
      <c r="F10" s="1">
        <v>110</v>
      </c>
      <c r="G10" s="1">
        <v>375</v>
      </c>
      <c r="H10" s="1">
        <v>110</v>
      </c>
      <c r="I10" s="1">
        <v>55</v>
      </c>
      <c r="J10" s="1">
        <v>25</v>
      </c>
      <c r="K10" s="1">
        <v>0</v>
      </c>
      <c r="L10" s="1">
        <v>0</v>
      </c>
      <c r="M10" s="1">
        <v>55</v>
      </c>
      <c r="N10" s="1">
        <v>20</v>
      </c>
      <c r="O10" s="1">
        <v>10</v>
      </c>
      <c r="P10" s="1">
        <v>10</v>
      </c>
      <c r="Q10" s="1">
        <v>0</v>
      </c>
      <c r="R10" s="1">
        <v>0</v>
      </c>
      <c r="S10" s="1">
        <v>0</v>
      </c>
      <c r="T10" s="1">
        <v>0</v>
      </c>
      <c r="U10" s="1">
        <v>0</v>
      </c>
      <c r="V10" s="1">
        <v>0</v>
      </c>
      <c r="W10" s="1">
        <v>0</v>
      </c>
      <c r="X10" s="1">
        <v>0</v>
      </c>
      <c r="Y10" s="1">
        <v>0</v>
      </c>
    </row>
    <row r="11" spans="1:28">
      <c r="A11" t="s">
        <v>13</v>
      </c>
      <c r="B11" s="1">
        <v>1875</v>
      </c>
      <c r="C11" s="1">
        <v>1395</v>
      </c>
      <c r="D11" s="1">
        <v>1060</v>
      </c>
      <c r="E11" s="1">
        <v>330</v>
      </c>
      <c r="F11" s="1">
        <v>125</v>
      </c>
      <c r="G11" s="1">
        <v>340</v>
      </c>
      <c r="H11" s="1">
        <v>205</v>
      </c>
      <c r="I11" s="1">
        <v>125</v>
      </c>
      <c r="J11" s="1">
        <v>110</v>
      </c>
      <c r="K11" s="1">
        <v>0</v>
      </c>
      <c r="L11" s="1">
        <v>0</v>
      </c>
      <c r="M11" s="1">
        <v>65</v>
      </c>
      <c r="N11" s="1">
        <v>75</v>
      </c>
      <c r="O11" s="1">
        <v>35</v>
      </c>
      <c r="P11" s="1">
        <v>30</v>
      </c>
      <c r="Q11" s="1">
        <v>0</v>
      </c>
      <c r="R11" s="1">
        <v>0</v>
      </c>
      <c r="S11" s="1">
        <v>30</v>
      </c>
      <c r="T11" s="1">
        <v>35</v>
      </c>
      <c r="U11" s="1">
        <v>0</v>
      </c>
      <c r="V11" s="1">
        <v>0</v>
      </c>
      <c r="W11" s="1">
        <v>0</v>
      </c>
      <c r="X11" s="1">
        <v>0</v>
      </c>
      <c r="Y11" s="1">
        <v>30</v>
      </c>
    </row>
    <row r="12" spans="1:28">
      <c r="A12" t="s">
        <v>14</v>
      </c>
      <c r="B12" s="1">
        <v>26515</v>
      </c>
      <c r="C12" s="1">
        <v>12920</v>
      </c>
      <c r="D12" s="1">
        <v>10190</v>
      </c>
      <c r="E12" s="1">
        <v>2730</v>
      </c>
      <c r="F12" s="1">
        <v>2330</v>
      </c>
      <c r="G12" s="1">
        <v>11210</v>
      </c>
      <c r="H12" s="1">
        <v>3350</v>
      </c>
      <c r="I12" s="1">
        <v>1430</v>
      </c>
      <c r="J12" s="1">
        <v>1115</v>
      </c>
      <c r="K12" s="1">
        <v>310</v>
      </c>
      <c r="L12" s="1">
        <v>415</v>
      </c>
      <c r="M12" s="1">
        <v>1510</v>
      </c>
      <c r="N12" s="1">
        <v>70</v>
      </c>
      <c r="O12" s="1">
        <v>35</v>
      </c>
      <c r="P12" s="1">
        <v>35</v>
      </c>
      <c r="Q12" s="1">
        <v>0</v>
      </c>
      <c r="R12" s="1">
        <v>20</v>
      </c>
      <c r="S12" s="1">
        <v>15</v>
      </c>
      <c r="T12" s="1">
        <v>20</v>
      </c>
      <c r="U12" s="1">
        <v>0</v>
      </c>
      <c r="V12" s="1">
        <v>0</v>
      </c>
      <c r="W12" s="1">
        <v>0</v>
      </c>
      <c r="X12" s="1">
        <v>0</v>
      </c>
      <c r="Y12" s="1">
        <v>0</v>
      </c>
    </row>
    <row r="13" spans="1:28">
      <c r="A13" t="s">
        <v>15</v>
      </c>
      <c r="B13" s="1">
        <v>25290</v>
      </c>
      <c r="C13" s="1">
        <v>9685</v>
      </c>
      <c r="D13" s="1">
        <v>8280</v>
      </c>
      <c r="E13" s="1">
        <v>1405</v>
      </c>
      <c r="F13" s="1">
        <v>2375</v>
      </c>
      <c r="G13" s="1">
        <v>13190</v>
      </c>
      <c r="H13" s="1">
        <v>685</v>
      </c>
      <c r="I13" s="1">
        <v>305</v>
      </c>
      <c r="J13" s="1">
        <v>215</v>
      </c>
      <c r="K13" s="1">
        <v>90</v>
      </c>
      <c r="L13" s="1">
        <v>135</v>
      </c>
      <c r="M13" s="1">
        <v>245</v>
      </c>
      <c r="N13" s="1">
        <v>55</v>
      </c>
      <c r="O13" s="1">
        <v>45</v>
      </c>
      <c r="P13" s="1">
        <v>20</v>
      </c>
      <c r="Q13" s="1">
        <v>0</v>
      </c>
      <c r="R13" s="1">
        <v>0</v>
      </c>
      <c r="S13" s="1">
        <v>0</v>
      </c>
      <c r="T13" s="1">
        <v>0</v>
      </c>
      <c r="U13" s="1">
        <v>0</v>
      </c>
      <c r="V13" s="1">
        <v>0</v>
      </c>
      <c r="W13" s="1">
        <v>0</v>
      </c>
      <c r="X13" s="1">
        <v>0</v>
      </c>
      <c r="Y13" s="1">
        <v>0</v>
      </c>
    </row>
    <row r="14" spans="1:28">
      <c r="A14" t="s">
        <v>16</v>
      </c>
      <c r="B14" s="1">
        <v>24825</v>
      </c>
      <c r="C14" s="1">
        <v>9570</v>
      </c>
      <c r="D14" s="1">
        <v>8170</v>
      </c>
      <c r="E14" s="1">
        <v>1400</v>
      </c>
      <c r="F14" s="1">
        <v>2255</v>
      </c>
      <c r="G14" s="1">
        <v>12955</v>
      </c>
      <c r="H14" s="1">
        <v>575</v>
      </c>
      <c r="I14" s="1">
        <v>290</v>
      </c>
      <c r="J14" s="1">
        <v>200</v>
      </c>
      <c r="K14" s="1">
        <v>90</v>
      </c>
      <c r="L14" s="1">
        <v>80</v>
      </c>
      <c r="M14" s="1">
        <v>205</v>
      </c>
      <c r="N14" s="1">
        <v>55</v>
      </c>
      <c r="O14" s="1">
        <v>45</v>
      </c>
      <c r="P14" s="1">
        <v>20</v>
      </c>
      <c r="Q14" s="1">
        <v>0</v>
      </c>
      <c r="R14" s="1">
        <v>0</v>
      </c>
      <c r="S14" s="1">
        <v>0</v>
      </c>
      <c r="T14" s="1">
        <v>0</v>
      </c>
      <c r="U14" s="1">
        <v>0</v>
      </c>
      <c r="V14" s="1">
        <v>0</v>
      </c>
      <c r="W14" s="1">
        <v>0</v>
      </c>
      <c r="X14" s="1">
        <v>0</v>
      </c>
      <c r="Y14" s="1">
        <v>0</v>
      </c>
    </row>
    <row r="15" spans="1:28">
      <c r="A15" t="s">
        <v>17</v>
      </c>
      <c r="B15" s="1">
        <v>465</v>
      </c>
      <c r="C15" s="1">
        <v>120</v>
      </c>
      <c r="D15" s="1">
        <v>110</v>
      </c>
      <c r="E15" s="1">
        <v>0</v>
      </c>
      <c r="F15" s="1">
        <v>120</v>
      </c>
      <c r="G15" s="1">
        <v>230</v>
      </c>
      <c r="H15" s="1">
        <v>110</v>
      </c>
      <c r="I15" s="1">
        <v>0</v>
      </c>
      <c r="J15" s="1">
        <v>0</v>
      </c>
      <c r="K15" s="1">
        <v>0</v>
      </c>
      <c r="L15" s="1">
        <v>55</v>
      </c>
      <c r="M15" s="1">
        <v>40</v>
      </c>
      <c r="N15" s="1">
        <v>0</v>
      </c>
      <c r="O15" s="1">
        <v>0</v>
      </c>
      <c r="P15" s="1">
        <v>0</v>
      </c>
      <c r="Q15" s="1">
        <v>0</v>
      </c>
      <c r="R15" s="1">
        <v>0</v>
      </c>
      <c r="S15" s="1">
        <v>0</v>
      </c>
      <c r="T15" s="1">
        <v>0</v>
      </c>
      <c r="U15" s="1">
        <v>0</v>
      </c>
      <c r="V15" s="1">
        <v>0</v>
      </c>
      <c r="W15" s="1">
        <v>0</v>
      </c>
      <c r="X15" s="1">
        <v>0</v>
      </c>
      <c r="Y15" s="1">
        <v>0</v>
      </c>
    </row>
    <row r="16" spans="1:28">
      <c r="A16" t="s">
        <v>18</v>
      </c>
      <c r="B16" s="1">
        <v>22330</v>
      </c>
      <c r="C16" s="1">
        <v>12430</v>
      </c>
      <c r="D16" s="1">
        <v>9985</v>
      </c>
      <c r="E16" s="1">
        <v>2445</v>
      </c>
      <c r="F16" s="1">
        <v>3090</v>
      </c>
      <c r="G16" s="1">
        <v>6755</v>
      </c>
      <c r="H16" s="1">
        <v>4935</v>
      </c>
      <c r="I16" s="1">
        <v>2640</v>
      </c>
      <c r="J16" s="1">
        <v>2055</v>
      </c>
      <c r="K16" s="1">
        <v>580</v>
      </c>
      <c r="L16" s="1">
        <v>980</v>
      </c>
      <c r="M16" s="1">
        <v>1300</v>
      </c>
      <c r="N16" s="1">
        <v>795</v>
      </c>
      <c r="O16" s="1">
        <v>405</v>
      </c>
      <c r="P16" s="1">
        <v>265</v>
      </c>
      <c r="Q16" s="1">
        <v>135</v>
      </c>
      <c r="R16" s="1">
        <v>160</v>
      </c>
      <c r="S16" s="1">
        <v>230</v>
      </c>
      <c r="T16" s="1">
        <v>210</v>
      </c>
      <c r="U16" s="1">
        <v>75</v>
      </c>
      <c r="V16" s="1">
        <v>55</v>
      </c>
      <c r="W16" s="1">
        <v>20</v>
      </c>
      <c r="X16" s="1">
        <v>50</v>
      </c>
      <c r="Y16" s="1">
        <v>85</v>
      </c>
    </row>
    <row r="17" spans="1:25">
      <c r="A17" t="s">
        <v>19</v>
      </c>
      <c r="B17" s="1">
        <v>10560</v>
      </c>
      <c r="C17" s="1">
        <v>6190</v>
      </c>
      <c r="D17" s="1">
        <v>5070</v>
      </c>
      <c r="E17" s="1">
        <v>1120</v>
      </c>
      <c r="F17" s="1">
        <v>1865</v>
      </c>
      <c r="G17" s="1">
        <v>2485</v>
      </c>
      <c r="H17" s="1">
        <v>3030</v>
      </c>
      <c r="I17" s="1">
        <v>1605</v>
      </c>
      <c r="J17" s="1">
        <v>1310</v>
      </c>
      <c r="K17" s="1">
        <v>290</v>
      </c>
      <c r="L17" s="1">
        <v>775</v>
      </c>
      <c r="M17" s="1">
        <v>645</v>
      </c>
      <c r="N17" s="1">
        <v>530</v>
      </c>
      <c r="O17" s="1">
        <v>300</v>
      </c>
      <c r="P17" s="1">
        <v>235</v>
      </c>
      <c r="Q17" s="1">
        <v>65</v>
      </c>
      <c r="R17" s="1">
        <v>120</v>
      </c>
      <c r="S17" s="1">
        <v>105</v>
      </c>
      <c r="T17" s="1">
        <v>75</v>
      </c>
      <c r="U17" s="1">
        <v>40</v>
      </c>
      <c r="V17" s="1">
        <v>40</v>
      </c>
      <c r="W17" s="1">
        <v>0</v>
      </c>
      <c r="X17" s="1">
        <v>0</v>
      </c>
      <c r="Y17" s="1">
        <v>0</v>
      </c>
    </row>
    <row r="18" spans="1:25">
      <c r="A18" t="s">
        <v>20</v>
      </c>
      <c r="B18" s="1">
        <v>11770</v>
      </c>
      <c r="C18" s="1">
        <v>6240</v>
      </c>
      <c r="D18" s="1">
        <v>4915</v>
      </c>
      <c r="E18" s="1">
        <v>1325</v>
      </c>
      <c r="F18" s="1">
        <v>1225</v>
      </c>
      <c r="G18" s="1">
        <v>4270</v>
      </c>
      <c r="H18" s="1">
        <v>1900</v>
      </c>
      <c r="I18" s="1">
        <v>1035</v>
      </c>
      <c r="J18" s="1">
        <v>745</v>
      </c>
      <c r="K18" s="1">
        <v>285</v>
      </c>
      <c r="L18" s="1">
        <v>205</v>
      </c>
      <c r="M18" s="1">
        <v>660</v>
      </c>
      <c r="N18" s="1">
        <v>265</v>
      </c>
      <c r="O18" s="1">
        <v>100</v>
      </c>
      <c r="P18" s="1">
        <v>25</v>
      </c>
      <c r="Q18" s="1">
        <v>75</v>
      </c>
      <c r="R18" s="1">
        <v>0</v>
      </c>
      <c r="S18" s="1">
        <v>125</v>
      </c>
      <c r="T18" s="1">
        <v>130</v>
      </c>
      <c r="U18" s="1">
        <v>35</v>
      </c>
      <c r="V18" s="1">
        <v>15</v>
      </c>
      <c r="W18" s="1">
        <v>15</v>
      </c>
      <c r="X18" s="1">
        <v>0</v>
      </c>
      <c r="Y18" s="1">
        <v>60</v>
      </c>
    </row>
    <row r="19" spans="1:25" ht="24.6" customHeight="1">
      <c r="A19" t="s">
        <v>21</v>
      </c>
      <c r="B19" s="1">
        <v>243250</v>
      </c>
      <c r="C19" s="1">
        <v>180035</v>
      </c>
      <c r="D19" s="1">
        <v>145380</v>
      </c>
      <c r="E19" s="1">
        <v>34655</v>
      </c>
      <c r="F19" s="1">
        <v>7505</v>
      </c>
      <c r="G19" s="1">
        <v>51575</v>
      </c>
      <c r="H19" s="1">
        <v>28190</v>
      </c>
      <c r="I19" s="1">
        <v>23170</v>
      </c>
      <c r="J19" s="1">
        <v>17355</v>
      </c>
      <c r="K19" s="1">
        <v>5815</v>
      </c>
      <c r="L19" s="1">
        <v>800</v>
      </c>
      <c r="M19" s="1">
        <v>3715</v>
      </c>
      <c r="N19" s="1">
        <v>4415</v>
      </c>
      <c r="O19" s="1">
        <v>3575</v>
      </c>
      <c r="P19" s="1">
        <v>2005</v>
      </c>
      <c r="Q19" s="1">
        <v>1570</v>
      </c>
      <c r="R19" s="1">
        <v>225</v>
      </c>
      <c r="S19" s="1">
        <v>345</v>
      </c>
      <c r="T19" s="1">
        <v>2240</v>
      </c>
      <c r="U19" s="1">
        <v>1790</v>
      </c>
      <c r="V19" s="1">
        <v>1525</v>
      </c>
      <c r="W19" s="1">
        <v>265</v>
      </c>
      <c r="X19" s="1">
        <v>145</v>
      </c>
      <c r="Y19" s="1">
        <v>190</v>
      </c>
    </row>
    <row r="20" spans="1:25">
      <c r="A20" t="s">
        <v>22</v>
      </c>
      <c r="B20" s="1">
        <v>79010</v>
      </c>
      <c r="C20" s="1">
        <v>63320</v>
      </c>
      <c r="D20" s="1">
        <v>54665</v>
      </c>
      <c r="E20" s="1">
        <v>8650</v>
      </c>
      <c r="F20" s="1">
        <v>1850</v>
      </c>
      <c r="G20" s="1">
        <v>12570</v>
      </c>
      <c r="H20" s="1">
        <v>1990</v>
      </c>
      <c r="I20" s="1">
        <v>1390</v>
      </c>
      <c r="J20" s="1">
        <v>760</v>
      </c>
      <c r="K20" s="1">
        <v>630</v>
      </c>
      <c r="L20" s="1">
        <v>130</v>
      </c>
      <c r="M20" s="1">
        <v>320</v>
      </c>
      <c r="N20" s="1">
        <v>825</v>
      </c>
      <c r="O20" s="1">
        <v>580</v>
      </c>
      <c r="P20" s="1">
        <v>250</v>
      </c>
      <c r="Q20" s="1">
        <v>330</v>
      </c>
      <c r="R20" s="1">
        <v>85</v>
      </c>
      <c r="S20" s="1">
        <v>60</v>
      </c>
      <c r="T20" s="1">
        <v>370</v>
      </c>
      <c r="U20" s="1">
        <v>240</v>
      </c>
      <c r="V20" s="1">
        <v>175</v>
      </c>
      <c r="W20" s="1">
        <v>65</v>
      </c>
      <c r="X20" s="1">
        <v>40</v>
      </c>
      <c r="Y20" s="1">
        <v>35</v>
      </c>
    </row>
    <row r="21" spans="1:25">
      <c r="A21" t="s">
        <v>23</v>
      </c>
      <c r="B21" s="1">
        <v>79010</v>
      </c>
      <c r="C21" s="1">
        <v>63315</v>
      </c>
      <c r="D21" s="1">
        <v>54665</v>
      </c>
      <c r="E21" s="1">
        <v>8650</v>
      </c>
      <c r="F21" s="1">
        <v>1850</v>
      </c>
      <c r="G21" s="1">
        <v>12570</v>
      </c>
      <c r="H21" s="1">
        <v>1990</v>
      </c>
      <c r="I21" s="1">
        <v>1390</v>
      </c>
      <c r="J21" s="1">
        <v>760</v>
      </c>
      <c r="K21" s="1">
        <v>630</v>
      </c>
      <c r="L21" s="1">
        <v>130</v>
      </c>
      <c r="M21" s="1">
        <v>325</v>
      </c>
      <c r="N21" s="1">
        <v>825</v>
      </c>
      <c r="O21" s="1">
        <v>580</v>
      </c>
      <c r="P21" s="1">
        <v>255</v>
      </c>
      <c r="Q21" s="1">
        <v>325</v>
      </c>
      <c r="R21" s="1">
        <v>80</v>
      </c>
      <c r="S21" s="1">
        <v>60</v>
      </c>
      <c r="T21" s="1">
        <v>370</v>
      </c>
      <c r="U21" s="1">
        <v>240</v>
      </c>
      <c r="V21" s="1">
        <v>175</v>
      </c>
      <c r="W21" s="1">
        <v>60</v>
      </c>
      <c r="X21" s="1">
        <v>45</v>
      </c>
      <c r="Y21" s="1">
        <v>30</v>
      </c>
    </row>
    <row r="22" spans="1:25">
      <c r="A22" t="s">
        <v>24</v>
      </c>
      <c r="B22" s="1">
        <v>70785</v>
      </c>
      <c r="C22" s="1">
        <v>62250</v>
      </c>
      <c r="D22" s="1">
        <v>46030</v>
      </c>
      <c r="E22" s="1">
        <v>16220</v>
      </c>
      <c r="F22" s="1">
        <v>1320</v>
      </c>
      <c r="G22" s="1">
        <v>6650</v>
      </c>
      <c r="H22" s="1">
        <v>19050</v>
      </c>
      <c r="I22" s="1">
        <v>16995</v>
      </c>
      <c r="J22" s="1">
        <v>13320</v>
      </c>
      <c r="K22" s="1">
        <v>3675</v>
      </c>
      <c r="L22" s="1">
        <v>325</v>
      </c>
      <c r="M22" s="1">
        <v>1605</v>
      </c>
      <c r="N22" s="1">
        <v>2355</v>
      </c>
      <c r="O22" s="1">
        <v>2100</v>
      </c>
      <c r="P22" s="1">
        <v>1245</v>
      </c>
      <c r="Q22" s="1">
        <v>855</v>
      </c>
      <c r="R22" s="1">
        <v>50</v>
      </c>
      <c r="S22" s="1">
        <v>120</v>
      </c>
      <c r="T22" s="1">
        <v>1245</v>
      </c>
      <c r="U22" s="1">
        <v>1085</v>
      </c>
      <c r="V22" s="1">
        <v>985</v>
      </c>
      <c r="W22" s="1">
        <v>105</v>
      </c>
      <c r="X22" s="1">
        <v>25</v>
      </c>
      <c r="Y22" s="1">
        <v>90</v>
      </c>
    </row>
    <row r="23" spans="1:25">
      <c r="A23" t="s">
        <v>25</v>
      </c>
      <c r="B23" s="1">
        <v>8580</v>
      </c>
      <c r="C23" s="1">
        <v>7510</v>
      </c>
      <c r="D23" s="1">
        <v>5995</v>
      </c>
      <c r="E23" s="1">
        <v>1515</v>
      </c>
      <c r="F23" s="1">
        <v>130</v>
      </c>
      <c r="G23" s="1">
        <v>930</v>
      </c>
      <c r="H23" s="1">
        <v>300</v>
      </c>
      <c r="I23" s="1">
        <v>190</v>
      </c>
      <c r="J23" s="1">
        <v>125</v>
      </c>
      <c r="K23" s="1">
        <v>70</v>
      </c>
      <c r="L23" s="1">
        <v>0</v>
      </c>
      <c r="M23" s="1">
        <v>105</v>
      </c>
      <c r="N23" s="1">
        <v>55</v>
      </c>
      <c r="O23" s="1">
        <v>40</v>
      </c>
      <c r="P23" s="1">
        <v>0</v>
      </c>
      <c r="Q23" s="1">
        <v>0</v>
      </c>
      <c r="R23" s="1">
        <v>0</v>
      </c>
      <c r="S23" s="1">
        <v>0</v>
      </c>
      <c r="T23" s="1">
        <v>60</v>
      </c>
      <c r="U23" s="1">
        <v>45</v>
      </c>
      <c r="V23" s="1">
        <v>0</v>
      </c>
      <c r="W23" s="1">
        <v>0</v>
      </c>
      <c r="X23" s="1">
        <v>0</v>
      </c>
      <c r="Y23" s="1">
        <v>0</v>
      </c>
    </row>
    <row r="24" spans="1:25">
      <c r="A24" t="s">
        <v>26</v>
      </c>
      <c r="B24" s="1">
        <v>38415</v>
      </c>
      <c r="C24" s="1">
        <v>34445</v>
      </c>
      <c r="D24" s="1">
        <v>26145</v>
      </c>
      <c r="E24" s="1">
        <v>8300</v>
      </c>
      <c r="F24" s="1">
        <v>620</v>
      </c>
      <c r="G24" s="1">
        <v>2875</v>
      </c>
      <c r="H24" s="1">
        <v>13455</v>
      </c>
      <c r="I24" s="1">
        <v>12110</v>
      </c>
      <c r="J24" s="1">
        <v>9880</v>
      </c>
      <c r="K24" s="1">
        <v>2230</v>
      </c>
      <c r="L24" s="1">
        <v>205</v>
      </c>
      <c r="M24" s="1">
        <v>1025</v>
      </c>
      <c r="N24" s="1">
        <v>1770</v>
      </c>
      <c r="O24" s="1">
        <v>1600</v>
      </c>
      <c r="P24" s="1">
        <v>985</v>
      </c>
      <c r="Q24" s="1">
        <v>610</v>
      </c>
      <c r="R24" s="1">
        <v>35</v>
      </c>
      <c r="S24" s="1">
        <v>50</v>
      </c>
      <c r="T24" s="1">
        <v>995</v>
      </c>
      <c r="U24" s="1">
        <v>890</v>
      </c>
      <c r="V24" s="1">
        <v>850</v>
      </c>
      <c r="W24" s="1">
        <v>45</v>
      </c>
      <c r="X24" s="1">
        <v>20</v>
      </c>
      <c r="Y24" s="1">
        <v>40</v>
      </c>
    </row>
    <row r="25" spans="1:25">
      <c r="A25" t="s">
        <v>27</v>
      </c>
      <c r="B25" s="1">
        <v>23790</v>
      </c>
      <c r="C25" s="1">
        <v>20300</v>
      </c>
      <c r="D25" s="1">
        <v>13890</v>
      </c>
      <c r="E25" s="1">
        <v>6410</v>
      </c>
      <c r="F25" s="1">
        <v>575</v>
      </c>
      <c r="G25" s="1">
        <v>2845</v>
      </c>
      <c r="H25" s="1">
        <v>5295</v>
      </c>
      <c r="I25" s="1">
        <v>4700</v>
      </c>
      <c r="J25" s="1">
        <v>3325</v>
      </c>
      <c r="K25" s="1">
        <v>1375</v>
      </c>
      <c r="L25" s="1">
        <v>115</v>
      </c>
      <c r="M25" s="1">
        <v>475</v>
      </c>
      <c r="N25" s="1">
        <v>530</v>
      </c>
      <c r="O25" s="1">
        <v>460</v>
      </c>
      <c r="P25" s="1">
        <v>230</v>
      </c>
      <c r="Q25" s="1">
        <v>225</v>
      </c>
      <c r="R25" s="1">
        <v>15</v>
      </c>
      <c r="S25" s="1">
        <v>55</v>
      </c>
      <c r="T25" s="1">
        <v>190</v>
      </c>
      <c r="U25" s="1">
        <v>155</v>
      </c>
      <c r="V25" s="1">
        <v>105</v>
      </c>
      <c r="W25" s="1">
        <v>45</v>
      </c>
      <c r="X25" s="1">
        <v>0</v>
      </c>
      <c r="Y25" s="1">
        <v>35</v>
      </c>
    </row>
    <row r="26" spans="1:25">
      <c r="A26" t="s">
        <v>28</v>
      </c>
      <c r="B26" s="1">
        <v>93455</v>
      </c>
      <c r="C26" s="1">
        <v>54465</v>
      </c>
      <c r="D26" s="1">
        <v>44685</v>
      </c>
      <c r="E26" s="1">
        <v>9780</v>
      </c>
      <c r="F26" s="1">
        <v>4335</v>
      </c>
      <c r="G26" s="1">
        <v>32345</v>
      </c>
      <c r="H26" s="1">
        <v>7145</v>
      </c>
      <c r="I26" s="1">
        <v>4785</v>
      </c>
      <c r="J26" s="1">
        <v>3275</v>
      </c>
      <c r="K26" s="1">
        <v>1510</v>
      </c>
      <c r="L26" s="1">
        <v>340</v>
      </c>
      <c r="M26" s="1">
        <v>1785</v>
      </c>
      <c r="N26" s="1">
        <v>1235</v>
      </c>
      <c r="O26" s="1">
        <v>895</v>
      </c>
      <c r="P26" s="1">
        <v>505</v>
      </c>
      <c r="Q26" s="1">
        <v>390</v>
      </c>
      <c r="R26" s="1">
        <v>90</v>
      </c>
      <c r="S26" s="1">
        <v>165</v>
      </c>
      <c r="T26" s="1">
        <v>620</v>
      </c>
      <c r="U26" s="1">
        <v>465</v>
      </c>
      <c r="V26" s="1">
        <v>370</v>
      </c>
      <c r="W26" s="1">
        <v>95</v>
      </c>
      <c r="X26" s="1">
        <v>80</v>
      </c>
      <c r="Y26" s="1">
        <v>70</v>
      </c>
    </row>
    <row r="27" spans="1:25">
      <c r="A27" t="s">
        <v>29</v>
      </c>
      <c r="B27" s="1">
        <v>93460</v>
      </c>
      <c r="C27" s="1">
        <v>54470</v>
      </c>
      <c r="D27" s="1">
        <v>44685</v>
      </c>
      <c r="E27" s="1">
        <v>9785</v>
      </c>
      <c r="F27" s="1">
        <v>4335</v>
      </c>
      <c r="G27" s="1">
        <v>32345</v>
      </c>
      <c r="H27" s="1">
        <v>7145</v>
      </c>
      <c r="I27" s="1">
        <v>4785</v>
      </c>
      <c r="J27" s="1">
        <v>3275</v>
      </c>
      <c r="K27" s="1">
        <v>1510</v>
      </c>
      <c r="L27" s="1">
        <v>340</v>
      </c>
      <c r="M27" s="1">
        <v>1785</v>
      </c>
      <c r="N27" s="1">
        <v>1235</v>
      </c>
      <c r="O27" s="1">
        <v>890</v>
      </c>
      <c r="P27" s="1">
        <v>505</v>
      </c>
      <c r="Q27" s="1">
        <v>390</v>
      </c>
      <c r="R27" s="1">
        <v>90</v>
      </c>
      <c r="S27" s="1">
        <v>165</v>
      </c>
      <c r="T27" s="1">
        <v>620</v>
      </c>
      <c r="U27" s="1">
        <v>465</v>
      </c>
      <c r="V27" s="1">
        <v>365</v>
      </c>
      <c r="W27" s="1">
        <v>100</v>
      </c>
      <c r="X27" s="1">
        <v>75</v>
      </c>
      <c r="Y27" s="1">
        <v>65</v>
      </c>
    </row>
    <row r="28" spans="1:25" ht="24.6" customHeight="1">
      <c r="A28" t="s">
        <v>30</v>
      </c>
      <c r="B28" s="1">
        <v>145400</v>
      </c>
      <c r="C28" s="1">
        <v>127560</v>
      </c>
      <c r="D28" s="1">
        <v>90625</v>
      </c>
      <c r="E28" s="1">
        <v>36935</v>
      </c>
      <c r="F28" s="1">
        <v>1865</v>
      </c>
      <c r="G28" s="1">
        <v>15645</v>
      </c>
      <c r="H28" s="1">
        <v>55215</v>
      </c>
      <c r="I28" s="1">
        <v>48630</v>
      </c>
      <c r="J28" s="1">
        <v>32320</v>
      </c>
      <c r="K28" s="1">
        <v>16310</v>
      </c>
      <c r="L28" s="1">
        <v>775</v>
      </c>
      <c r="M28" s="1">
        <v>5665</v>
      </c>
      <c r="N28" s="1">
        <v>17850</v>
      </c>
      <c r="O28" s="1">
        <v>15840</v>
      </c>
      <c r="P28" s="1">
        <v>7725</v>
      </c>
      <c r="Q28" s="1">
        <v>8115</v>
      </c>
      <c r="R28" s="1">
        <v>290</v>
      </c>
      <c r="S28" s="1">
        <v>1650</v>
      </c>
      <c r="T28" s="1">
        <v>7065</v>
      </c>
      <c r="U28" s="1">
        <v>6200</v>
      </c>
      <c r="V28" s="1">
        <v>4150</v>
      </c>
      <c r="W28" s="1">
        <v>2055</v>
      </c>
      <c r="X28" s="1">
        <v>70</v>
      </c>
      <c r="Y28" s="1">
        <v>760</v>
      </c>
    </row>
    <row r="29" spans="1:25">
      <c r="A29" t="s">
        <v>31</v>
      </c>
      <c r="B29" s="1">
        <v>145405</v>
      </c>
      <c r="C29" s="1">
        <v>127560</v>
      </c>
      <c r="D29" s="1">
        <v>90630</v>
      </c>
      <c r="E29" s="1">
        <v>36930</v>
      </c>
      <c r="F29" s="1">
        <v>1865</v>
      </c>
      <c r="G29" s="1">
        <v>15645</v>
      </c>
      <c r="H29" s="1">
        <v>55215</v>
      </c>
      <c r="I29" s="1">
        <v>48635</v>
      </c>
      <c r="J29" s="1">
        <v>32325</v>
      </c>
      <c r="K29" s="1">
        <v>16310</v>
      </c>
      <c r="L29" s="1">
        <v>775</v>
      </c>
      <c r="M29" s="1">
        <v>5665</v>
      </c>
      <c r="N29" s="1">
        <v>17850</v>
      </c>
      <c r="O29" s="1">
        <v>15840</v>
      </c>
      <c r="P29" s="1">
        <v>7725</v>
      </c>
      <c r="Q29" s="1">
        <v>8115</v>
      </c>
      <c r="R29" s="1">
        <v>290</v>
      </c>
      <c r="S29" s="1">
        <v>1655</v>
      </c>
      <c r="T29" s="1">
        <v>7070</v>
      </c>
      <c r="U29" s="1">
        <v>6200</v>
      </c>
      <c r="V29" s="1">
        <v>4150</v>
      </c>
      <c r="W29" s="1">
        <v>2050</v>
      </c>
      <c r="X29" s="1">
        <v>75</v>
      </c>
      <c r="Y29" s="1">
        <v>755</v>
      </c>
    </row>
    <row r="30" spans="1:25">
      <c r="A30" t="s">
        <v>32</v>
      </c>
      <c r="B30" s="1">
        <v>111135</v>
      </c>
      <c r="C30" s="1">
        <v>99425</v>
      </c>
      <c r="D30" s="1">
        <v>69060</v>
      </c>
      <c r="E30" s="1">
        <v>30365</v>
      </c>
      <c r="F30" s="1">
        <v>1125</v>
      </c>
      <c r="G30" s="1">
        <v>10325</v>
      </c>
      <c r="H30" s="1">
        <v>41725</v>
      </c>
      <c r="I30" s="1">
        <v>37615</v>
      </c>
      <c r="J30" s="1">
        <v>25280</v>
      </c>
      <c r="K30" s="1">
        <v>12330</v>
      </c>
      <c r="L30" s="1">
        <v>405</v>
      </c>
      <c r="M30" s="1">
        <v>3595</v>
      </c>
      <c r="N30" s="1">
        <v>12725</v>
      </c>
      <c r="O30" s="1">
        <v>11710</v>
      </c>
      <c r="P30" s="1">
        <v>5725</v>
      </c>
      <c r="Q30" s="1">
        <v>5995</v>
      </c>
      <c r="R30" s="1">
        <v>105</v>
      </c>
      <c r="S30" s="1">
        <v>850</v>
      </c>
      <c r="T30" s="1">
        <v>5030</v>
      </c>
      <c r="U30" s="1">
        <v>4530</v>
      </c>
      <c r="V30" s="1">
        <v>2900</v>
      </c>
      <c r="W30" s="1">
        <v>1630</v>
      </c>
      <c r="X30" s="1">
        <v>35</v>
      </c>
      <c r="Y30" s="1">
        <v>430</v>
      </c>
    </row>
    <row r="31" spans="1:25">
      <c r="A31" t="s">
        <v>33</v>
      </c>
      <c r="B31" s="1">
        <v>18130</v>
      </c>
      <c r="C31" s="1">
        <v>15025</v>
      </c>
      <c r="D31" s="1">
        <v>11305</v>
      </c>
      <c r="E31" s="1">
        <v>3720</v>
      </c>
      <c r="F31" s="1">
        <v>365</v>
      </c>
      <c r="G31" s="1">
        <v>2710</v>
      </c>
      <c r="H31" s="1">
        <v>7655</v>
      </c>
      <c r="I31" s="1">
        <v>6150</v>
      </c>
      <c r="J31" s="1">
        <v>3580</v>
      </c>
      <c r="K31" s="1">
        <v>2575</v>
      </c>
      <c r="L31" s="1">
        <v>260</v>
      </c>
      <c r="M31" s="1">
        <v>1220</v>
      </c>
      <c r="N31" s="1">
        <v>3695</v>
      </c>
      <c r="O31" s="1">
        <v>2995</v>
      </c>
      <c r="P31" s="1">
        <v>1385</v>
      </c>
      <c r="Q31" s="1">
        <v>1615</v>
      </c>
      <c r="R31" s="1">
        <v>150</v>
      </c>
      <c r="S31" s="1">
        <v>545</v>
      </c>
      <c r="T31" s="1">
        <v>1610</v>
      </c>
      <c r="U31" s="1">
        <v>1330</v>
      </c>
      <c r="V31" s="1">
        <v>1010</v>
      </c>
      <c r="W31" s="1">
        <v>315</v>
      </c>
      <c r="X31" s="1">
        <v>0</v>
      </c>
      <c r="Y31" s="1">
        <v>275</v>
      </c>
    </row>
    <row r="32" spans="1:25">
      <c r="A32" t="s">
        <v>34</v>
      </c>
      <c r="B32" s="1">
        <v>16135</v>
      </c>
      <c r="C32" s="1">
        <v>13110</v>
      </c>
      <c r="D32" s="1">
        <v>10265</v>
      </c>
      <c r="E32" s="1">
        <v>2845</v>
      </c>
      <c r="F32" s="1">
        <v>380</v>
      </c>
      <c r="G32" s="1">
        <v>2605</v>
      </c>
      <c r="H32" s="1">
        <v>5845</v>
      </c>
      <c r="I32" s="1">
        <v>4870</v>
      </c>
      <c r="J32" s="1">
        <v>3460</v>
      </c>
      <c r="K32" s="1">
        <v>1405</v>
      </c>
      <c r="L32" s="1">
        <v>105</v>
      </c>
      <c r="M32" s="1">
        <v>850</v>
      </c>
      <c r="N32" s="1">
        <v>1430</v>
      </c>
      <c r="O32" s="1">
        <v>1130</v>
      </c>
      <c r="P32" s="1">
        <v>620</v>
      </c>
      <c r="Q32" s="1">
        <v>510</v>
      </c>
      <c r="R32" s="1">
        <v>35</v>
      </c>
      <c r="S32" s="1">
        <v>255</v>
      </c>
      <c r="T32" s="1">
        <v>425</v>
      </c>
      <c r="U32" s="1">
        <v>340</v>
      </c>
      <c r="V32" s="1">
        <v>235</v>
      </c>
      <c r="W32" s="1">
        <v>105</v>
      </c>
      <c r="X32" s="1">
        <v>30</v>
      </c>
      <c r="Y32" s="1">
        <v>55</v>
      </c>
    </row>
    <row r="33" spans="1:25" ht="24.6" customHeight="1">
      <c r="A33" t="s">
        <v>35</v>
      </c>
      <c r="B33" s="1">
        <v>1100400</v>
      </c>
      <c r="C33" s="1">
        <v>476670</v>
      </c>
      <c r="D33" s="1">
        <v>350190</v>
      </c>
      <c r="E33" s="1">
        <v>126485</v>
      </c>
      <c r="F33" s="1">
        <v>68555</v>
      </c>
      <c r="G33" s="1">
        <v>552795</v>
      </c>
      <c r="H33" s="1">
        <v>382575</v>
      </c>
      <c r="I33" s="1">
        <v>161385</v>
      </c>
      <c r="J33" s="1">
        <v>107205</v>
      </c>
      <c r="K33" s="1">
        <v>54180</v>
      </c>
      <c r="L33" s="1">
        <v>24450</v>
      </c>
      <c r="M33" s="1">
        <v>195755</v>
      </c>
      <c r="N33" s="1">
        <v>150945</v>
      </c>
      <c r="O33" s="1">
        <v>62390</v>
      </c>
      <c r="P33" s="1">
        <v>34620</v>
      </c>
      <c r="Q33" s="1">
        <v>27770</v>
      </c>
      <c r="R33" s="1">
        <v>8870</v>
      </c>
      <c r="S33" s="1">
        <v>79305</v>
      </c>
      <c r="T33" s="1">
        <v>60135</v>
      </c>
      <c r="U33" s="1">
        <v>22780</v>
      </c>
      <c r="V33" s="1">
        <v>14510</v>
      </c>
      <c r="W33" s="1">
        <v>8270</v>
      </c>
      <c r="X33" s="1">
        <v>3370</v>
      </c>
      <c r="Y33" s="1">
        <v>33785</v>
      </c>
    </row>
    <row r="34" spans="1:25">
      <c r="A34" t="s">
        <v>36</v>
      </c>
      <c r="B34" s="1">
        <v>309410</v>
      </c>
      <c r="C34" s="1">
        <v>125400</v>
      </c>
      <c r="D34" s="1">
        <v>93440</v>
      </c>
      <c r="E34" s="1">
        <v>31960</v>
      </c>
      <c r="F34" s="1">
        <v>21750</v>
      </c>
      <c r="G34" s="1">
        <v>161630</v>
      </c>
      <c r="H34" s="1">
        <v>107820</v>
      </c>
      <c r="I34" s="1">
        <v>43140</v>
      </c>
      <c r="J34" s="1">
        <v>29245</v>
      </c>
      <c r="K34" s="1">
        <v>13895</v>
      </c>
      <c r="L34" s="1">
        <v>7355</v>
      </c>
      <c r="M34" s="1">
        <v>57095</v>
      </c>
      <c r="N34" s="1">
        <v>43920</v>
      </c>
      <c r="O34" s="1">
        <v>17170</v>
      </c>
      <c r="P34" s="1">
        <v>9800</v>
      </c>
      <c r="Q34" s="1">
        <v>7375</v>
      </c>
      <c r="R34" s="1">
        <v>2750</v>
      </c>
      <c r="S34" s="1">
        <v>23855</v>
      </c>
      <c r="T34" s="1">
        <v>19240</v>
      </c>
      <c r="U34" s="1">
        <v>7085</v>
      </c>
      <c r="V34" s="1">
        <v>4990</v>
      </c>
      <c r="W34" s="1">
        <v>2095</v>
      </c>
      <c r="X34" s="1">
        <v>1035</v>
      </c>
      <c r="Y34" s="1">
        <v>11060</v>
      </c>
    </row>
    <row r="35" spans="1:25">
      <c r="A35" t="s">
        <v>37</v>
      </c>
      <c r="B35" s="1">
        <v>234685</v>
      </c>
      <c r="C35" s="1">
        <v>83100</v>
      </c>
      <c r="D35" s="1">
        <v>63640</v>
      </c>
      <c r="E35" s="1">
        <v>19460</v>
      </c>
      <c r="F35" s="1">
        <v>18940</v>
      </c>
      <c r="G35" s="1">
        <v>132145</v>
      </c>
      <c r="H35" s="1">
        <v>85595</v>
      </c>
      <c r="I35" s="1">
        <v>29945</v>
      </c>
      <c r="J35" s="1">
        <v>20855</v>
      </c>
      <c r="K35" s="1">
        <v>9095</v>
      </c>
      <c r="L35" s="1">
        <v>6560</v>
      </c>
      <c r="M35" s="1">
        <v>48895</v>
      </c>
      <c r="N35" s="1">
        <v>35490</v>
      </c>
      <c r="O35" s="1">
        <v>12190</v>
      </c>
      <c r="P35" s="1">
        <v>7230</v>
      </c>
      <c r="Q35" s="1">
        <v>4955</v>
      </c>
      <c r="R35" s="1">
        <v>2400</v>
      </c>
      <c r="S35" s="1">
        <v>20765</v>
      </c>
      <c r="T35" s="1">
        <v>15805</v>
      </c>
      <c r="U35" s="1">
        <v>5055</v>
      </c>
      <c r="V35" s="1">
        <v>3680</v>
      </c>
      <c r="W35" s="1">
        <v>1375</v>
      </c>
      <c r="X35" s="1">
        <v>930</v>
      </c>
      <c r="Y35" s="1">
        <v>9770</v>
      </c>
    </row>
    <row r="36" spans="1:25">
      <c r="A36" t="s">
        <v>38</v>
      </c>
      <c r="B36" s="1">
        <v>74730</v>
      </c>
      <c r="C36" s="1">
        <v>42305</v>
      </c>
      <c r="D36" s="1">
        <v>29800</v>
      </c>
      <c r="E36" s="1">
        <v>12505</v>
      </c>
      <c r="F36" s="1">
        <v>2815</v>
      </c>
      <c r="G36" s="1">
        <v>29485</v>
      </c>
      <c r="H36" s="1">
        <v>22220</v>
      </c>
      <c r="I36" s="1">
        <v>13200</v>
      </c>
      <c r="J36" s="1">
        <v>8395</v>
      </c>
      <c r="K36" s="1">
        <v>4805</v>
      </c>
      <c r="L36" s="1">
        <v>795</v>
      </c>
      <c r="M36" s="1">
        <v>8195</v>
      </c>
      <c r="N36" s="1">
        <v>8430</v>
      </c>
      <c r="O36" s="1">
        <v>4985</v>
      </c>
      <c r="P36" s="1">
        <v>2565</v>
      </c>
      <c r="Q36" s="1">
        <v>2410</v>
      </c>
      <c r="R36" s="1">
        <v>350</v>
      </c>
      <c r="S36" s="1">
        <v>3085</v>
      </c>
      <c r="T36" s="1">
        <v>3435</v>
      </c>
      <c r="U36" s="1">
        <v>2030</v>
      </c>
      <c r="V36" s="1">
        <v>1310</v>
      </c>
      <c r="W36" s="1">
        <v>725</v>
      </c>
      <c r="X36" s="1">
        <v>110</v>
      </c>
      <c r="Y36" s="1">
        <v>1290</v>
      </c>
    </row>
    <row r="37" spans="1:25">
      <c r="A37" t="s">
        <v>39</v>
      </c>
      <c r="B37" s="1">
        <v>115660</v>
      </c>
      <c r="C37" s="1">
        <v>67015</v>
      </c>
      <c r="D37" s="1">
        <v>47575</v>
      </c>
      <c r="E37" s="1">
        <v>19440</v>
      </c>
      <c r="F37" s="1">
        <v>4685</v>
      </c>
      <c r="G37" s="1">
        <v>43425</v>
      </c>
      <c r="H37" s="1">
        <v>31910</v>
      </c>
      <c r="I37" s="1">
        <v>18180</v>
      </c>
      <c r="J37" s="1">
        <v>10960</v>
      </c>
      <c r="K37" s="1">
        <v>7225</v>
      </c>
      <c r="L37" s="1">
        <v>1145</v>
      </c>
      <c r="M37" s="1">
        <v>12440</v>
      </c>
      <c r="N37" s="1">
        <v>11165</v>
      </c>
      <c r="O37" s="1">
        <v>6505</v>
      </c>
      <c r="P37" s="1">
        <v>3305</v>
      </c>
      <c r="Q37" s="1">
        <v>3200</v>
      </c>
      <c r="R37" s="1">
        <v>480</v>
      </c>
      <c r="S37" s="1">
        <v>4140</v>
      </c>
      <c r="T37" s="1">
        <v>3645</v>
      </c>
      <c r="U37" s="1">
        <v>1990</v>
      </c>
      <c r="V37" s="1">
        <v>1130</v>
      </c>
      <c r="W37" s="1">
        <v>865</v>
      </c>
      <c r="X37" s="1">
        <v>170</v>
      </c>
      <c r="Y37" s="1">
        <v>1465</v>
      </c>
    </row>
    <row r="38" spans="1:25">
      <c r="A38" t="s">
        <v>40</v>
      </c>
      <c r="B38" s="1">
        <v>43440</v>
      </c>
      <c r="C38" s="1">
        <v>25000</v>
      </c>
      <c r="D38" s="1">
        <v>17855</v>
      </c>
      <c r="E38" s="1">
        <v>7140</v>
      </c>
      <c r="F38" s="1">
        <v>1525</v>
      </c>
      <c r="G38" s="1">
        <v>16625</v>
      </c>
      <c r="H38" s="1">
        <v>10630</v>
      </c>
      <c r="I38" s="1">
        <v>5920</v>
      </c>
      <c r="J38" s="1">
        <v>3425</v>
      </c>
      <c r="K38" s="1">
        <v>2495</v>
      </c>
      <c r="L38" s="1">
        <v>285</v>
      </c>
      <c r="M38" s="1">
        <v>4360</v>
      </c>
      <c r="N38" s="1">
        <v>3740</v>
      </c>
      <c r="O38" s="1">
        <v>2020</v>
      </c>
      <c r="P38" s="1">
        <v>1025</v>
      </c>
      <c r="Q38" s="1">
        <v>995</v>
      </c>
      <c r="R38" s="1">
        <v>125</v>
      </c>
      <c r="S38" s="1">
        <v>1585</v>
      </c>
      <c r="T38" s="1">
        <v>1065</v>
      </c>
      <c r="U38" s="1">
        <v>525</v>
      </c>
      <c r="V38" s="1">
        <v>295</v>
      </c>
      <c r="W38" s="1">
        <v>235</v>
      </c>
      <c r="X38" s="1">
        <v>60</v>
      </c>
      <c r="Y38" s="1">
        <v>475</v>
      </c>
    </row>
    <row r="39" spans="1:25">
      <c r="A39" t="s">
        <v>41</v>
      </c>
      <c r="B39" s="1">
        <v>8925</v>
      </c>
      <c r="C39" s="1">
        <v>6355</v>
      </c>
      <c r="D39" s="1">
        <v>5410</v>
      </c>
      <c r="E39" s="1">
        <v>945</v>
      </c>
      <c r="F39" s="1">
        <v>1320</v>
      </c>
      <c r="G39" s="1">
        <v>1225</v>
      </c>
      <c r="H39" s="1">
        <v>2655</v>
      </c>
      <c r="I39" s="1">
        <v>1925</v>
      </c>
      <c r="J39" s="1">
        <v>1245</v>
      </c>
      <c r="K39" s="1">
        <v>680</v>
      </c>
      <c r="L39" s="1">
        <v>390</v>
      </c>
      <c r="M39" s="1">
        <v>330</v>
      </c>
      <c r="N39" s="1">
        <v>1495</v>
      </c>
      <c r="O39" s="1">
        <v>1175</v>
      </c>
      <c r="P39" s="1">
        <v>690</v>
      </c>
      <c r="Q39" s="1">
        <v>485</v>
      </c>
      <c r="R39" s="1">
        <v>175</v>
      </c>
      <c r="S39" s="1">
        <v>140</v>
      </c>
      <c r="T39" s="1">
        <v>610</v>
      </c>
      <c r="U39" s="1">
        <v>505</v>
      </c>
      <c r="V39" s="1">
        <v>395</v>
      </c>
      <c r="W39" s="1">
        <v>110</v>
      </c>
      <c r="X39" s="1">
        <v>65</v>
      </c>
      <c r="Y39" s="1">
        <v>35</v>
      </c>
    </row>
    <row r="40" spans="1:25">
      <c r="A40" t="s">
        <v>42</v>
      </c>
      <c r="B40" s="1">
        <v>54085</v>
      </c>
      <c r="C40" s="1">
        <v>30310</v>
      </c>
      <c r="D40" s="1">
        <v>20845</v>
      </c>
      <c r="E40" s="1">
        <v>9465</v>
      </c>
      <c r="F40" s="1">
        <v>1325</v>
      </c>
      <c r="G40" s="1">
        <v>22325</v>
      </c>
      <c r="H40" s="1">
        <v>15665</v>
      </c>
      <c r="I40" s="1">
        <v>8685</v>
      </c>
      <c r="J40" s="1">
        <v>5320</v>
      </c>
      <c r="K40" s="1">
        <v>3365</v>
      </c>
      <c r="L40" s="1">
        <v>280</v>
      </c>
      <c r="M40" s="1">
        <v>6670</v>
      </c>
      <c r="N40" s="1">
        <v>4775</v>
      </c>
      <c r="O40" s="1">
        <v>2670</v>
      </c>
      <c r="P40" s="1">
        <v>1245</v>
      </c>
      <c r="Q40" s="1">
        <v>1425</v>
      </c>
      <c r="R40" s="1">
        <v>120</v>
      </c>
      <c r="S40" s="1">
        <v>1970</v>
      </c>
      <c r="T40" s="1">
        <v>1505</v>
      </c>
      <c r="U40" s="1">
        <v>775</v>
      </c>
      <c r="V40" s="1">
        <v>310</v>
      </c>
      <c r="W40" s="1">
        <v>465</v>
      </c>
      <c r="X40" s="1">
        <v>0</v>
      </c>
      <c r="Y40" s="1">
        <v>710</v>
      </c>
    </row>
    <row r="41" spans="1:25">
      <c r="A41" t="s">
        <v>43</v>
      </c>
      <c r="B41" s="1">
        <v>9205</v>
      </c>
      <c r="C41" s="1">
        <v>5350</v>
      </c>
      <c r="D41" s="1">
        <v>3460</v>
      </c>
      <c r="E41" s="1">
        <v>1890</v>
      </c>
      <c r="F41" s="1">
        <v>515</v>
      </c>
      <c r="G41" s="1">
        <v>3250</v>
      </c>
      <c r="H41" s="1">
        <v>2950</v>
      </c>
      <c r="I41" s="1">
        <v>1655</v>
      </c>
      <c r="J41" s="1">
        <v>970</v>
      </c>
      <c r="K41" s="1">
        <v>685</v>
      </c>
      <c r="L41" s="1">
        <v>185</v>
      </c>
      <c r="M41" s="1">
        <v>1085</v>
      </c>
      <c r="N41" s="1">
        <v>1150</v>
      </c>
      <c r="O41" s="1">
        <v>635</v>
      </c>
      <c r="P41" s="1">
        <v>345</v>
      </c>
      <c r="Q41" s="1">
        <v>290</v>
      </c>
      <c r="R41" s="1">
        <v>60</v>
      </c>
      <c r="S41" s="1">
        <v>435</v>
      </c>
      <c r="T41" s="1">
        <v>465</v>
      </c>
      <c r="U41" s="1">
        <v>185</v>
      </c>
      <c r="V41" s="1">
        <v>130</v>
      </c>
      <c r="W41" s="1">
        <v>55</v>
      </c>
      <c r="X41" s="1">
        <v>30</v>
      </c>
      <c r="Y41" s="1">
        <v>245</v>
      </c>
    </row>
    <row r="42" spans="1:25">
      <c r="A42" t="s">
        <v>44</v>
      </c>
      <c r="B42" s="1">
        <v>675325</v>
      </c>
      <c r="C42" s="1">
        <v>284255</v>
      </c>
      <c r="D42" s="1">
        <v>209175</v>
      </c>
      <c r="E42" s="1">
        <v>75080</v>
      </c>
      <c r="F42" s="1">
        <v>42115</v>
      </c>
      <c r="G42" s="1">
        <v>347735</v>
      </c>
      <c r="H42" s="1">
        <v>242845</v>
      </c>
      <c r="I42" s="1">
        <v>100055</v>
      </c>
      <c r="J42" s="1">
        <v>66995</v>
      </c>
      <c r="K42" s="1">
        <v>33060</v>
      </c>
      <c r="L42" s="1">
        <v>15955</v>
      </c>
      <c r="M42" s="1">
        <v>126225</v>
      </c>
      <c r="N42" s="1">
        <v>95860</v>
      </c>
      <c r="O42" s="1">
        <v>38710</v>
      </c>
      <c r="P42" s="1">
        <v>21510</v>
      </c>
      <c r="Q42" s="1">
        <v>17200</v>
      </c>
      <c r="R42" s="1">
        <v>5640</v>
      </c>
      <c r="S42" s="1">
        <v>51320</v>
      </c>
      <c r="T42" s="1">
        <v>37250</v>
      </c>
      <c r="U42" s="1">
        <v>13705</v>
      </c>
      <c r="V42" s="1">
        <v>8390</v>
      </c>
      <c r="W42" s="1">
        <v>5315</v>
      </c>
      <c r="X42" s="1">
        <v>2160</v>
      </c>
      <c r="Y42" s="1">
        <v>21260</v>
      </c>
    </row>
    <row r="43" spans="1:25">
      <c r="A43" t="s">
        <v>45</v>
      </c>
      <c r="B43" s="1">
        <v>131065</v>
      </c>
      <c r="C43" s="1">
        <v>49665</v>
      </c>
      <c r="D43" s="1">
        <v>36065</v>
      </c>
      <c r="E43" s="1">
        <v>13600</v>
      </c>
      <c r="F43" s="1">
        <v>7270</v>
      </c>
      <c r="G43" s="1">
        <v>73950</v>
      </c>
      <c r="H43" s="1">
        <v>47670</v>
      </c>
      <c r="I43" s="1">
        <v>17535</v>
      </c>
      <c r="J43" s="1">
        <v>11845</v>
      </c>
      <c r="K43" s="1">
        <v>5690</v>
      </c>
      <c r="L43" s="1">
        <v>2875</v>
      </c>
      <c r="M43" s="1">
        <v>27160</v>
      </c>
      <c r="N43" s="1">
        <v>17680</v>
      </c>
      <c r="O43" s="1">
        <v>6600</v>
      </c>
      <c r="P43" s="1">
        <v>3585</v>
      </c>
      <c r="Q43" s="1">
        <v>3015</v>
      </c>
      <c r="R43" s="1">
        <v>935</v>
      </c>
      <c r="S43" s="1">
        <v>10120</v>
      </c>
      <c r="T43" s="1">
        <v>7550</v>
      </c>
      <c r="U43" s="1">
        <v>2505</v>
      </c>
      <c r="V43" s="1">
        <v>1680</v>
      </c>
      <c r="W43" s="1">
        <v>825</v>
      </c>
      <c r="X43" s="1">
        <v>300</v>
      </c>
      <c r="Y43" s="1">
        <v>4740</v>
      </c>
    </row>
    <row r="44" spans="1:25">
      <c r="A44" t="s">
        <v>46</v>
      </c>
      <c r="B44" s="1">
        <v>260045</v>
      </c>
      <c r="C44" s="1">
        <v>128400</v>
      </c>
      <c r="D44" s="1">
        <v>92490</v>
      </c>
      <c r="E44" s="1">
        <v>35905</v>
      </c>
      <c r="F44" s="1">
        <v>13985</v>
      </c>
      <c r="G44" s="1">
        <v>117130</v>
      </c>
      <c r="H44" s="1">
        <v>98540</v>
      </c>
      <c r="I44" s="1">
        <v>48785</v>
      </c>
      <c r="J44" s="1">
        <v>31190</v>
      </c>
      <c r="K44" s="1">
        <v>17595</v>
      </c>
      <c r="L44" s="1">
        <v>5495</v>
      </c>
      <c r="M44" s="1">
        <v>43950</v>
      </c>
      <c r="N44" s="1">
        <v>39050</v>
      </c>
      <c r="O44" s="1">
        <v>18795</v>
      </c>
      <c r="P44" s="1">
        <v>9855</v>
      </c>
      <c r="Q44" s="1">
        <v>8945</v>
      </c>
      <c r="R44" s="1">
        <v>2030</v>
      </c>
      <c r="S44" s="1">
        <v>18110</v>
      </c>
      <c r="T44" s="1">
        <v>13355</v>
      </c>
      <c r="U44" s="1">
        <v>6360</v>
      </c>
      <c r="V44" s="1">
        <v>3860</v>
      </c>
      <c r="W44" s="1">
        <v>2505</v>
      </c>
      <c r="X44" s="1">
        <v>695</v>
      </c>
      <c r="Y44" s="1">
        <v>6235</v>
      </c>
    </row>
    <row r="45" spans="1:25">
      <c r="A45" t="s">
        <v>47</v>
      </c>
      <c r="B45" s="1">
        <v>188515</v>
      </c>
      <c r="C45" s="1">
        <v>59740</v>
      </c>
      <c r="D45" s="1">
        <v>46385</v>
      </c>
      <c r="E45" s="1">
        <v>13355</v>
      </c>
      <c r="F45" s="1">
        <v>14755</v>
      </c>
      <c r="G45" s="1">
        <v>113780</v>
      </c>
      <c r="H45" s="1">
        <v>69930</v>
      </c>
      <c r="I45" s="1">
        <v>21320</v>
      </c>
      <c r="J45" s="1">
        <v>15040</v>
      </c>
      <c r="K45" s="1">
        <v>6285</v>
      </c>
      <c r="L45" s="1">
        <v>5845</v>
      </c>
      <c r="M45" s="1">
        <v>42655</v>
      </c>
      <c r="N45" s="1">
        <v>30725</v>
      </c>
      <c r="O45" s="1">
        <v>9560</v>
      </c>
      <c r="P45" s="1">
        <v>5840</v>
      </c>
      <c r="Q45" s="1">
        <v>3720</v>
      </c>
      <c r="R45" s="1">
        <v>2255</v>
      </c>
      <c r="S45" s="1">
        <v>18855</v>
      </c>
      <c r="T45" s="1">
        <v>13345</v>
      </c>
      <c r="U45" s="1">
        <v>3640</v>
      </c>
      <c r="V45" s="1">
        <v>2155</v>
      </c>
      <c r="W45" s="1">
        <v>1485</v>
      </c>
      <c r="X45" s="1">
        <v>1065</v>
      </c>
      <c r="Y45" s="1">
        <v>8600</v>
      </c>
    </row>
    <row r="46" spans="1:25">
      <c r="A46" t="s">
        <v>48</v>
      </c>
      <c r="B46" s="1">
        <v>95695</v>
      </c>
      <c r="C46" s="1">
        <v>46450</v>
      </c>
      <c r="D46" s="1">
        <v>34235</v>
      </c>
      <c r="E46" s="1">
        <v>12220</v>
      </c>
      <c r="F46" s="1">
        <v>6115</v>
      </c>
      <c r="G46" s="1">
        <v>42875</v>
      </c>
      <c r="H46" s="1">
        <v>26705</v>
      </c>
      <c r="I46" s="1">
        <v>12415</v>
      </c>
      <c r="J46" s="1">
        <v>8920</v>
      </c>
      <c r="K46" s="1">
        <v>3495</v>
      </c>
      <c r="L46" s="1">
        <v>1735</v>
      </c>
      <c r="M46" s="1">
        <v>12460</v>
      </c>
      <c r="N46" s="1">
        <v>8410</v>
      </c>
      <c r="O46" s="1">
        <v>3750</v>
      </c>
      <c r="P46" s="1">
        <v>2230</v>
      </c>
      <c r="Q46" s="1">
        <v>1525</v>
      </c>
      <c r="R46" s="1">
        <v>420</v>
      </c>
      <c r="S46" s="1">
        <v>4225</v>
      </c>
      <c r="T46" s="1">
        <v>2995</v>
      </c>
      <c r="U46" s="1">
        <v>1195</v>
      </c>
      <c r="V46" s="1">
        <v>690</v>
      </c>
      <c r="W46" s="1">
        <v>505</v>
      </c>
      <c r="X46" s="1">
        <v>105</v>
      </c>
      <c r="Y46" s="1">
        <v>1690</v>
      </c>
    </row>
    <row r="47" spans="1:25" ht="24.6" customHeight="1">
      <c r="A47" t="s">
        <v>49</v>
      </c>
      <c r="B47" s="1">
        <v>1525405</v>
      </c>
      <c r="C47" s="1">
        <v>1409685</v>
      </c>
      <c r="D47" s="1">
        <v>1008395</v>
      </c>
      <c r="E47" s="1">
        <v>401290</v>
      </c>
      <c r="F47" s="1">
        <v>45120</v>
      </c>
      <c r="G47" s="1">
        <v>65245</v>
      </c>
      <c r="H47" s="1">
        <v>657630</v>
      </c>
      <c r="I47" s="1">
        <v>611215</v>
      </c>
      <c r="J47" s="1">
        <v>410335</v>
      </c>
      <c r="K47" s="1">
        <v>200880</v>
      </c>
      <c r="L47" s="1">
        <v>17905</v>
      </c>
      <c r="M47" s="1">
        <v>25380</v>
      </c>
      <c r="N47" s="1">
        <v>276380</v>
      </c>
      <c r="O47" s="1">
        <v>256785</v>
      </c>
      <c r="P47" s="1">
        <v>145775</v>
      </c>
      <c r="Q47" s="1">
        <v>111005</v>
      </c>
      <c r="R47" s="1">
        <v>6420</v>
      </c>
      <c r="S47" s="1">
        <v>12275</v>
      </c>
      <c r="T47" s="1">
        <v>102015</v>
      </c>
      <c r="U47" s="1">
        <v>93900</v>
      </c>
      <c r="V47" s="1">
        <v>56720</v>
      </c>
      <c r="W47" s="1">
        <v>37175</v>
      </c>
      <c r="X47" s="1">
        <v>2475</v>
      </c>
      <c r="Y47" s="1">
        <v>5240</v>
      </c>
    </row>
    <row r="48" spans="1:25">
      <c r="A48" t="s">
        <v>50</v>
      </c>
      <c r="B48" s="1">
        <v>216140</v>
      </c>
      <c r="C48" s="1">
        <v>201405</v>
      </c>
      <c r="D48" s="1">
        <v>151810</v>
      </c>
      <c r="E48" s="1">
        <v>49600</v>
      </c>
      <c r="F48" s="1">
        <v>4860</v>
      </c>
      <c r="G48" s="1">
        <v>9485</v>
      </c>
      <c r="H48" s="1">
        <v>78000</v>
      </c>
      <c r="I48" s="1">
        <v>73095</v>
      </c>
      <c r="J48" s="1">
        <v>50335</v>
      </c>
      <c r="K48" s="1">
        <v>22765</v>
      </c>
      <c r="L48" s="1">
        <v>1660</v>
      </c>
      <c r="M48" s="1">
        <v>3100</v>
      </c>
      <c r="N48" s="1">
        <v>38200</v>
      </c>
      <c r="O48" s="1">
        <v>35605</v>
      </c>
      <c r="P48" s="1">
        <v>22500</v>
      </c>
      <c r="Q48" s="1">
        <v>13105</v>
      </c>
      <c r="R48" s="1">
        <v>645</v>
      </c>
      <c r="S48" s="1">
        <v>1880</v>
      </c>
      <c r="T48" s="1">
        <v>16620</v>
      </c>
      <c r="U48" s="1">
        <v>15455</v>
      </c>
      <c r="V48" s="1">
        <v>11680</v>
      </c>
      <c r="W48" s="1">
        <v>3775</v>
      </c>
      <c r="X48" s="1">
        <v>295</v>
      </c>
      <c r="Y48" s="1">
        <v>835</v>
      </c>
    </row>
    <row r="49" spans="1:25">
      <c r="A49" t="s">
        <v>51</v>
      </c>
      <c r="B49" s="1">
        <v>8130</v>
      </c>
      <c r="C49" s="1">
        <v>7180</v>
      </c>
      <c r="D49" s="1">
        <v>5090</v>
      </c>
      <c r="E49" s="1">
        <v>2090</v>
      </c>
      <c r="F49" s="1">
        <v>355</v>
      </c>
      <c r="G49" s="1">
        <v>560</v>
      </c>
      <c r="H49" s="1">
        <v>3495</v>
      </c>
      <c r="I49" s="1">
        <v>3035</v>
      </c>
      <c r="J49" s="1">
        <v>2020</v>
      </c>
      <c r="K49" s="1">
        <v>1015</v>
      </c>
      <c r="L49" s="1">
        <v>180</v>
      </c>
      <c r="M49" s="1">
        <v>260</v>
      </c>
      <c r="N49" s="1">
        <v>745</v>
      </c>
      <c r="O49" s="1">
        <v>655</v>
      </c>
      <c r="P49" s="1">
        <v>415</v>
      </c>
      <c r="Q49" s="1">
        <v>240</v>
      </c>
      <c r="R49" s="1">
        <v>45</v>
      </c>
      <c r="S49" s="1">
        <v>40</v>
      </c>
      <c r="T49" s="1">
        <v>125</v>
      </c>
      <c r="U49" s="1">
        <v>70</v>
      </c>
      <c r="V49" s="1">
        <v>25</v>
      </c>
      <c r="W49" s="1">
        <v>45</v>
      </c>
      <c r="X49" s="1">
        <v>0</v>
      </c>
      <c r="Y49" s="1">
        <v>0</v>
      </c>
    </row>
    <row r="50" spans="1:25">
      <c r="A50" t="s">
        <v>52</v>
      </c>
      <c r="B50" s="1">
        <v>7385</v>
      </c>
      <c r="C50" s="1">
        <v>7065</v>
      </c>
      <c r="D50" s="1">
        <v>5520</v>
      </c>
      <c r="E50" s="1">
        <v>1550</v>
      </c>
      <c r="F50" s="1">
        <v>155</v>
      </c>
      <c r="G50" s="1">
        <v>155</v>
      </c>
      <c r="H50" s="1">
        <v>3685</v>
      </c>
      <c r="I50" s="1">
        <v>3570</v>
      </c>
      <c r="J50" s="1">
        <v>2725</v>
      </c>
      <c r="K50" s="1">
        <v>845</v>
      </c>
      <c r="L50" s="1">
        <v>80</v>
      </c>
      <c r="M50" s="1">
        <v>35</v>
      </c>
      <c r="N50" s="1">
        <v>830</v>
      </c>
      <c r="O50" s="1">
        <v>790</v>
      </c>
      <c r="P50" s="1">
        <v>510</v>
      </c>
      <c r="Q50" s="1">
        <v>285</v>
      </c>
      <c r="R50" s="1">
        <v>20</v>
      </c>
      <c r="S50" s="1">
        <v>0</v>
      </c>
      <c r="T50" s="1">
        <v>125</v>
      </c>
      <c r="U50" s="1">
        <v>130</v>
      </c>
      <c r="V50" s="1">
        <v>75</v>
      </c>
      <c r="W50" s="1">
        <v>50</v>
      </c>
      <c r="X50" s="1">
        <v>0</v>
      </c>
      <c r="Y50" s="1">
        <v>0</v>
      </c>
    </row>
    <row r="51" spans="1:25">
      <c r="A51" t="s">
        <v>53</v>
      </c>
      <c r="B51" s="1">
        <v>10905</v>
      </c>
      <c r="C51" s="1">
        <v>10120</v>
      </c>
      <c r="D51" s="1">
        <v>7320</v>
      </c>
      <c r="E51" s="1">
        <v>2800</v>
      </c>
      <c r="F51" s="1">
        <v>330</v>
      </c>
      <c r="G51" s="1">
        <v>430</v>
      </c>
      <c r="H51" s="1">
        <v>5420</v>
      </c>
      <c r="I51" s="1">
        <v>5090</v>
      </c>
      <c r="J51" s="1">
        <v>3295</v>
      </c>
      <c r="K51" s="1">
        <v>1790</v>
      </c>
      <c r="L51" s="1">
        <v>85</v>
      </c>
      <c r="M51" s="1">
        <v>220</v>
      </c>
      <c r="N51" s="1">
        <v>3090</v>
      </c>
      <c r="O51" s="1">
        <v>2910</v>
      </c>
      <c r="P51" s="1">
        <v>1765</v>
      </c>
      <c r="Q51" s="1">
        <v>1145</v>
      </c>
      <c r="R51" s="1">
        <v>50</v>
      </c>
      <c r="S51" s="1">
        <v>100</v>
      </c>
      <c r="T51" s="1">
        <v>1485</v>
      </c>
      <c r="U51" s="1">
        <v>1420</v>
      </c>
      <c r="V51" s="1">
        <v>1165</v>
      </c>
      <c r="W51" s="1">
        <v>255</v>
      </c>
      <c r="X51" s="1">
        <v>25</v>
      </c>
      <c r="Y51" s="1">
        <v>30</v>
      </c>
    </row>
    <row r="52" spans="1:25">
      <c r="A52" t="s">
        <v>54</v>
      </c>
      <c r="B52" s="1">
        <v>18055</v>
      </c>
      <c r="C52" s="1">
        <v>17170</v>
      </c>
      <c r="D52" s="1">
        <v>11980</v>
      </c>
      <c r="E52" s="1">
        <v>5190</v>
      </c>
      <c r="F52" s="1">
        <v>410</v>
      </c>
      <c r="G52" s="1">
        <v>450</v>
      </c>
      <c r="H52" s="1">
        <v>6505</v>
      </c>
      <c r="I52" s="1">
        <v>6165</v>
      </c>
      <c r="J52" s="1">
        <v>3930</v>
      </c>
      <c r="K52" s="1">
        <v>2230</v>
      </c>
      <c r="L52" s="1">
        <v>155</v>
      </c>
      <c r="M52" s="1">
        <v>180</v>
      </c>
      <c r="N52" s="1">
        <v>2890</v>
      </c>
      <c r="O52" s="1">
        <v>2690</v>
      </c>
      <c r="P52" s="1">
        <v>1420</v>
      </c>
      <c r="Q52" s="1">
        <v>1275</v>
      </c>
      <c r="R52" s="1">
        <v>70</v>
      </c>
      <c r="S52" s="1">
        <v>125</v>
      </c>
      <c r="T52" s="1">
        <v>1115</v>
      </c>
      <c r="U52" s="1">
        <v>1025</v>
      </c>
      <c r="V52" s="1">
        <v>650</v>
      </c>
      <c r="W52" s="1">
        <v>375</v>
      </c>
      <c r="X52" s="1">
        <v>35</v>
      </c>
      <c r="Y52" s="1">
        <v>55</v>
      </c>
    </row>
    <row r="53" spans="1:25">
      <c r="A53" t="s">
        <v>55</v>
      </c>
      <c r="B53" s="1">
        <v>26150</v>
      </c>
      <c r="C53" s="1">
        <v>24485</v>
      </c>
      <c r="D53" s="1">
        <v>16905</v>
      </c>
      <c r="E53" s="1">
        <v>7580</v>
      </c>
      <c r="F53" s="1">
        <v>515</v>
      </c>
      <c r="G53" s="1">
        <v>1130</v>
      </c>
      <c r="H53" s="1">
        <v>9750</v>
      </c>
      <c r="I53" s="1">
        <v>9110</v>
      </c>
      <c r="J53" s="1">
        <v>6210</v>
      </c>
      <c r="K53" s="1">
        <v>2900</v>
      </c>
      <c r="L53" s="1">
        <v>230</v>
      </c>
      <c r="M53" s="1">
        <v>405</v>
      </c>
      <c r="N53" s="1">
        <v>4180</v>
      </c>
      <c r="O53" s="1">
        <v>3820</v>
      </c>
      <c r="P53" s="1">
        <v>2060</v>
      </c>
      <c r="Q53" s="1">
        <v>1755</v>
      </c>
      <c r="R53" s="1">
        <v>85</v>
      </c>
      <c r="S53" s="1">
        <v>280</v>
      </c>
      <c r="T53" s="1">
        <v>1775</v>
      </c>
      <c r="U53" s="1">
        <v>1590</v>
      </c>
      <c r="V53" s="1">
        <v>1235</v>
      </c>
      <c r="W53" s="1">
        <v>350</v>
      </c>
      <c r="X53" s="1">
        <v>50</v>
      </c>
      <c r="Y53" s="1">
        <v>140</v>
      </c>
    </row>
    <row r="54" spans="1:25">
      <c r="A54" t="s">
        <v>56</v>
      </c>
      <c r="B54" s="1">
        <v>58745</v>
      </c>
      <c r="C54" s="1">
        <v>56195</v>
      </c>
      <c r="D54" s="1">
        <v>40990</v>
      </c>
      <c r="E54" s="1">
        <v>15200</v>
      </c>
      <c r="F54" s="1">
        <v>735</v>
      </c>
      <c r="G54" s="1">
        <v>1755</v>
      </c>
      <c r="H54" s="1">
        <v>20685</v>
      </c>
      <c r="I54" s="1">
        <v>19730</v>
      </c>
      <c r="J54" s="1">
        <v>13355</v>
      </c>
      <c r="K54" s="1">
        <v>6370</v>
      </c>
      <c r="L54" s="1">
        <v>175</v>
      </c>
      <c r="M54" s="1">
        <v>765</v>
      </c>
      <c r="N54" s="1">
        <v>9375</v>
      </c>
      <c r="O54" s="1">
        <v>8820</v>
      </c>
      <c r="P54" s="1">
        <v>5785</v>
      </c>
      <c r="Q54" s="1">
        <v>3035</v>
      </c>
      <c r="R54" s="1">
        <v>75</v>
      </c>
      <c r="S54" s="1">
        <v>465</v>
      </c>
      <c r="T54" s="1">
        <v>4065</v>
      </c>
      <c r="U54" s="1">
        <v>3800</v>
      </c>
      <c r="V54" s="1">
        <v>2570</v>
      </c>
      <c r="W54" s="1">
        <v>1225</v>
      </c>
      <c r="X54" s="1">
        <v>55</v>
      </c>
      <c r="Y54" s="1">
        <v>200</v>
      </c>
    </row>
    <row r="55" spans="1:25">
      <c r="A55" t="s">
        <v>57</v>
      </c>
      <c r="B55" s="1">
        <v>20635</v>
      </c>
      <c r="C55" s="1">
        <v>18225</v>
      </c>
      <c r="D55" s="1">
        <v>16180</v>
      </c>
      <c r="E55" s="1">
        <v>2045</v>
      </c>
      <c r="F55" s="1">
        <v>435</v>
      </c>
      <c r="G55" s="1">
        <v>1965</v>
      </c>
      <c r="H55" s="1">
        <v>590</v>
      </c>
      <c r="I55" s="1">
        <v>565</v>
      </c>
      <c r="J55" s="1">
        <v>405</v>
      </c>
      <c r="K55" s="1">
        <v>155</v>
      </c>
      <c r="L55" s="1">
        <v>0</v>
      </c>
      <c r="M55" s="1">
        <v>20</v>
      </c>
      <c r="N55" s="1">
        <v>190</v>
      </c>
      <c r="O55" s="1">
        <v>175</v>
      </c>
      <c r="P55" s="1">
        <v>125</v>
      </c>
      <c r="Q55" s="1">
        <v>50</v>
      </c>
      <c r="R55" s="1">
        <v>0</v>
      </c>
      <c r="S55" s="1">
        <v>0</v>
      </c>
      <c r="T55" s="1">
        <v>85</v>
      </c>
      <c r="U55" s="1">
        <v>80</v>
      </c>
      <c r="V55" s="1">
        <v>75</v>
      </c>
      <c r="W55" s="1">
        <v>0</v>
      </c>
      <c r="X55" s="1">
        <v>0</v>
      </c>
      <c r="Y55" s="1">
        <v>0</v>
      </c>
    </row>
    <row r="56" spans="1:25">
      <c r="A56" t="s">
        <v>58</v>
      </c>
      <c r="B56" s="1">
        <v>43990</v>
      </c>
      <c r="C56" s="1">
        <v>40710</v>
      </c>
      <c r="D56" s="1">
        <v>32330</v>
      </c>
      <c r="E56" s="1">
        <v>8380</v>
      </c>
      <c r="F56" s="1">
        <v>1230</v>
      </c>
      <c r="G56" s="1">
        <v>1890</v>
      </c>
      <c r="H56" s="1">
        <v>19000</v>
      </c>
      <c r="I56" s="1">
        <v>17585</v>
      </c>
      <c r="J56" s="1">
        <v>12505</v>
      </c>
      <c r="K56" s="1">
        <v>5075</v>
      </c>
      <c r="L56" s="1">
        <v>540</v>
      </c>
      <c r="M56" s="1">
        <v>815</v>
      </c>
      <c r="N56" s="1">
        <v>12150</v>
      </c>
      <c r="O56" s="1">
        <v>11325</v>
      </c>
      <c r="P56" s="1">
        <v>7495</v>
      </c>
      <c r="Q56" s="1">
        <v>3830</v>
      </c>
      <c r="R56" s="1">
        <v>215</v>
      </c>
      <c r="S56" s="1">
        <v>590</v>
      </c>
      <c r="T56" s="1">
        <v>5885</v>
      </c>
      <c r="U56" s="1">
        <v>5520</v>
      </c>
      <c r="V56" s="1">
        <v>4620</v>
      </c>
      <c r="W56" s="1">
        <v>895</v>
      </c>
      <c r="X56" s="1">
        <v>80</v>
      </c>
      <c r="Y56" s="1">
        <v>285</v>
      </c>
    </row>
    <row r="57" spans="1:25">
      <c r="A57" t="s">
        <v>59</v>
      </c>
      <c r="B57" s="1">
        <v>22150</v>
      </c>
      <c r="C57" s="1">
        <v>20255</v>
      </c>
      <c r="D57" s="1">
        <v>15490</v>
      </c>
      <c r="E57" s="1">
        <v>4765</v>
      </c>
      <c r="F57" s="1">
        <v>695</v>
      </c>
      <c r="G57" s="1">
        <v>1155</v>
      </c>
      <c r="H57" s="1">
        <v>8870</v>
      </c>
      <c r="I57" s="1">
        <v>8265</v>
      </c>
      <c r="J57" s="1">
        <v>5880</v>
      </c>
      <c r="K57" s="1">
        <v>2385</v>
      </c>
      <c r="L57" s="1">
        <v>205</v>
      </c>
      <c r="M57" s="1">
        <v>395</v>
      </c>
      <c r="N57" s="1">
        <v>4755</v>
      </c>
      <c r="O57" s="1">
        <v>4415</v>
      </c>
      <c r="P57" s="1">
        <v>2920</v>
      </c>
      <c r="Q57" s="1">
        <v>1490</v>
      </c>
      <c r="R57" s="1">
        <v>80</v>
      </c>
      <c r="S57" s="1">
        <v>255</v>
      </c>
      <c r="T57" s="1">
        <v>1960</v>
      </c>
      <c r="U57" s="1">
        <v>1835</v>
      </c>
      <c r="V57" s="1">
        <v>1270</v>
      </c>
      <c r="W57" s="1">
        <v>565</v>
      </c>
      <c r="X57" s="1">
        <v>25</v>
      </c>
      <c r="Y57" s="1">
        <v>100</v>
      </c>
    </row>
    <row r="58" spans="1:25">
      <c r="A58" t="s">
        <v>60</v>
      </c>
      <c r="B58" s="1">
        <v>28020</v>
      </c>
      <c r="C58" s="1">
        <v>24780</v>
      </c>
      <c r="D58" s="1">
        <v>16940</v>
      </c>
      <c r="E58" s="1">
        <v>7845</v>
      </c>
      <c r="F58" s="1">
        <v>960</v>
      </c>
      <c r="G58" s="1">
        <v>2190</v>
      </c>
      <c r="H58" s="1">
        <v>11805</v>
      </c>
      <c r="I58" s="1">
        <v>10605</v>
      </c>
      <c r="J58" s="1">
        <v>6685</v>
      </c>
      <c r="K58" s="1">
        <v>3925</v>
      </c>
      <c r="L58" s="1">
        <v>395</v>
      </c>
      <c r="M58" s="1">
        <v>760</v>
      </c>
      <c r="N58" s="1">
        <v>5065</v>
      </c>
      <c r="O58" s="1">
        <v>4575</v>
      </c>
      <c r="P58" s="1">
        <v>2475</v>
      </c>
      <c r="Q58" s="1">
        <v>2095</v>
      </c>
      <c r="R58" s="1">
        <v>150</v>
      </c>
      <c r="S58" s="1">
        <v>320</v>
      </c>
      <c r="T58" s="1">
        <v>1900</v>
      </c>
      <c r="U58" s="1">
        <v>1710</v>
      </c>
      <c r="V58" s="1">
        <v>1155</v>
      </c>
      <c r="W58" s="1">
        <v>550</v>
      </c>
      <c r="X58" s="1">
        <v>55</v>
      </c>
      <c r="Y58" s="1">
        <v>130</v>
      </c>
    </row>
    <row r="59" spans="1:25">
      <c r="A59" t="s">
        <v>61</v>
      </c>
      <c r="B59" s="1">
        <v>26270</v>
      </c>
      <c r="C59" s="1">
        <v>23265</v>
      </c>
      <c r="D59" s="1">
        <v>16065</v>
      </c>
      <c r="E59" s="1">
        <v>7200</v>
      </c>
      <c r="F59" s="1">
        <v>915</v>
      </c>
      <c r="G59" s="1">
        <v>2010</v>
      </c>
      <c r="H59" s="1">
        <v>11150</v>
      </c>
      <c r="I59" s="1">
        <v>10025</v>
      </c>
      <c r="J59" s="1">
        <v>6330</v>
      </c>
      <c r="K59" s="1">
        <v>3695</v>
      </c>
      <c r="L59" s="1">
        <v>380</v>
      </c>
      <c r="M59" s="1">
        <v>710</v>
      </c>
      <c r="N59" s="1">
        <v>4760</v>
      </c>
      <c r="O59" s="1">
        <v>4290</v>
      </c>
      <c r="P59" s="1">
        <v>2325</v>
      </c>
      <c r="Q59" s="1">
        <v>1970</v>
      </c>
      <c r="R59" s="1">
        <v>140</v>
      </c>
      <c r="S59" s="1">
        <v>310</v>
      </c>
      <c r="T59" s="1">
        <v>1745</v>
      </c>
      <c r="U59" s="1">
        <v>1565</v>
      </c>
      <c r="V59" s="1">
        <v>1030</v>
      </c>
      <c r="W59" s="1">
        <v>530</v>
      </c>
      <c r="X59" s="1">
        <v>50</v>
      </c>
      <c r="Y59" s="1">
        <v>125</v>
      </c>
    </row>
    <row r="60" spans="1:25">
      <c r="A60" t="s">
        <v>62</v>
      </c>
      <c r="B60" s="1">
        <v>1750</v>
      </c>
      <c r="C60" s="1">
        <v>1520</v>
      </c>
      <c r="D60" s="1">
        <v>875</v>
      </c>
      <c r="E60" s="1">
        <v>640</v>
      </c>
      <c r="F60" s="1">
        <v>45</v>
      </c>
      <c r="G60" s="1">
        <v>180</v>
      </c>
      <c r="H60" s="1">
        <v>655</v>
      </c>
      <c r="I60" s="1">
        <v>580</v>
      </c>
      <c r="J60" s="1">
        <v>350</v>
      </c>
      <c r="K60" s="1">
        <v>230</v>
      </c>
      <c r="L60" s="1">
        <v>0</v>
      </c>
      <c r="M60" s="1">
        <v>50</v>
      </c>
      <c r="N60" s="1">
        <v>305</v>
      </c>
      <c r="O60" s="1">
        <v>280</v>
      </c>
      <c r="P60" s="1">
        <v>150</v>
      </c>
      <c r="Q60" s="1">
        <v>130</v>
      </c>
      <c r="R60" s="1">
        <v>0</v>
      </c>
      <c r="S60" s="1">
        <v>0</v>
      </c>
      <c r="T60" s="1">
        <v>160</v>
      </c>
      <c r="U60" s="1">
        <v>145</v>
      </c>
      <c r="V60" s="1">
        <v>125</v>
      </c>
      <c r="W60" s="1">
        <v>20</v>
      </c>
      <c r="X60" s="1">
        <v>0</v>
      </c>
      <c r="Y60" s="1">
        <v>0</v>
      </c>
    </row>
    <row r="61" spans="1:25">
      <c r="A61" t="s">
        <v>63</v>
      </c>
      <c r="B61" s="1">
        <v>9195</v>
      </c>
      <c r="C61" s="1">
        <v>8420</v>
      </c>
      <c r="D61" s="1">
        <v>6315</v>
      </c>
      <c r="E61" s="1">
        <v>2105</v>
      </c>
      <c r="F61" s="1">
        <v>410</v>
      </c>
      <c r="G61" s="1">
        <v>315</v>
      </c>
      <c r="H61" s="1">
        <v>3545</v>
      </c>
      <c r="I61" s="1">
        <v>3205</v>
      </c>
      <c r="J61" s="1">
        <v>2445</v>
      </c>
      <c r="K61" s="1">
        <v>755</v>
      </c>
      <c r="L61" s="1">
        <v>200</v>
      </c>
      <c r="M61" s="1">
        <v>125</v>
      </c>
      <c r="N61" s="1">
        <v>1255</v>
      </c>
      <c r="O61" s="1">
        <v>1155</v>
      </c>
      <c r="P61" s="1">
        <v>765</v>
      </c>
      <c r="Q61" s="1">
        <v>390</v>
      </c>
      <c r="R61" s="1">
        <v>35</v>
      </c>
      <c r="S61" s="1">
        <v>60</v>
      </c>
      <c r="T61" s="1">
        <v>810</v>
      </c>
      <c r="U61" s="1">
        <v>750</v>
      </c>
      <c r="V61" s="1">
        <v>540</v>
      </c>
      <c r="W61" s="1">
        <v>210</v>
      </c>
      <c r="X61" s="1">
        <v>0</v>
      </c>
      <c r="Y61" s="1">
        <v>45</v>
      </c>
    </row>
    <row r="62" spans="1:25">
      <c r="A62" t="s">
        <v>64</v>
      </c>
      <c r="B62" s="1">
        <v>1525</v>
      </c>
      <c r="C62" s="1">
        <v>1415</v>
      </c>
      <c r="D62" s="1">
        <v>1000</v>
      </c>
      <c r="E62" s="1">
        <v>410</v>
      </c>
      <c r="F62" s="1">
        <v>95</v>
      </c>
      <c r="G62" s="1">
        <v>15</v>
      </c>
      <c r="H62" s="1">
        <v>620</v>
      </c>
      <c r="I62" s="1">
        <v>560</v>
      </c>
      <c r="J62" s="1">
        <v>405</v>
      </c>
      <c r="K62" s="1">
        <v>160</v>
      </c>
      <c r="L62" s="1">
        <v>55</v>
      </c>
      <c r="M62" s="1">
        <v>0</v>
      </c>
      <c r="N62" s="1">
        <v>130</v>
      </c>
      <c r="O62" s="1">
        <v>120</v>
      </c>
      <c r="P62" s="1">
        <v>95</v>
      </c>
      <c r="Q62" s="1">
        <v>30</v>
      </c>
      <c r="R62" s="1">
        <v>0</v>
      </c>
      <c r="S62" s="1">
        <v>0</v>
      </c>
      <c r="T62" s="1">
        <v>75</v>
      </c>
      <c r="U62" s="1">
        <v>70</v>
      </c>
      <c r="V62" s="1">
        <v>60</v>
      </c>
      <c r="W62" s="1">
        <v>0</v>
      </c>
      <c r="X62" s="1">
        <v>0</v>
      </c>
      <c r="Y62" s="1">
        <v>0</v>
      </c>
    </row>
    <row r="63" spans="1:25">
      <c r="A63" t="s">
        <v>65</v>
      </c>
      <c r="B63" s="1">
        <v>4970</v>
      </c>
      <c r="C63" s="1">
        <v>4665</v>
      </c>
      <c r="D63" s="1">
        <v>3445</v>
      </c>
      <c r="E63" s="1">
        <v>1215</v>
      </c>
      <c r="F63" s="1">
        <v>145</v>
      </c>
      <c r="G63" s="1">
        <v>145</v>
      </c>
      <c r="H63" s="1">
        <v>1625</v>
      </c>
      <c r="I63" s="1">
        <v>1510</v>
      </c>
      <c r="J63" s="1">
        <v>1185</v>
      </c>
      <c r="K63" s="1">
        <v>330</v>
      </c>
      <c r="L63" s="1">
        <v>50</v>
      </c>
      <c r="M63" s="1">
        <v>40</v>
      </c>
      <c r="N63" s="1">
        <v>555</v>
      </c>
      <c r="O63" s="1">
        <v>520</v>
      </c>
      <c r="P63" s="1">
        <v>375</v>
      </c>
      <c r="Q63" s="1">
        <v>145</v>
      </c>
      <c r="R63" s="1">
        <v>20</v>
      </c>
      <c r="S63" s="1">
        <v>0</v>
      </c>
      <c r="T63" s="1">
        <v>330</v>
      </c>
      <c r="U63" s="1">
        <v>310</v>
      </c>
      <c r="V63" s="1">
        <v>250</v>
      </c>
      <c r="W63" s="1">
        <v>55</v>
      </c>
      <c r="X63" s="1">
        <v>0</v>
      </c>
      <c r="Y63" s="1">
        <v>0</v>
      </c>
    </row>
    <row r="64" spans="1:25">
      <c r="A64" t="s">
        <v>66</v>
      </c>
      <c r="B64" s="1">
        <v>2700</v>
      </c>
      <c r="C64" s="1">
        <v>2340</v>
      </c>
      <c r="D64" s="1">
        <v>1865</v>
      </c>
      <c r="E64" s="1">
        <v>480</v>
      </c>
      <c r="F64" s="1">
        <v>170</v>
      </c>
      <c r="G64" s="1">
        <v>160</v>
      </c>
      <c r="H64" s="1">
        <v>1305</v>
      </c>
      <c r="I64" s="1">
        <v>1125</v>
      </c>
      <c r="J64" s="1">
        <v>860</v>
      </c>
      <c r="K64" s="1">
        <v>265</v>
      </c>
      <c r="L64" s="1">
        <v>90</v>
      </c>
      <c r="M64" s="1">
        <v>80</v>
      </c>
      <c r="N64" s="1">
        <v>570</v>
      </c>
      <c r="O64" s="1">
        <v>520</v>
      </c>
      <c r="P64" s="1">
        <v>300</v>
      </c>
      <c r="Q64" s="1">
        <v>215</v>
      </c>
      <c r="R64" s="1">
        <v>0</v>
      </c>
      <c r="S64" s="1">
        <v>50</v>
      </c>
      <c r="T64" s="1">
        <v>410</v>
      </c>
      <c r="U64" s="1">
        <v>370</v>
      </c>
      <c r="V64" s="1">
        <v>235</v>
      </c>
      <c r="W64" s="1">
        <v>135</v>
      </c>
      <c r="X64" s="1">
        <v>0</v>
      </c>
      <c r="Y64" s="1">
        <v>35</v>
      </c>
    </row>
    <row r="65" spans="1:25">
      <c r="A65" t="s">
        <v>67</v>
      </c>
      <c r="B65" s="1">
        <v>11020</v>
      </c>
      <c r="C65" s="1">
        <v>9745</v>
      </c>
      <c r="D65" s="1">
        <v>7615</v>
      </c>
      <c r="E65" s="1">
        <v>2130</v>
      </c>
      <c r="F65" s="1">
        <v>865</v>
      </c>
      <c r="G65" s="1">
        <v>375</v>
      </c>
      <c r="H65" s="1">
        <v>4000</v>
      </c>
      <c r="I65" s="1">
        <v>3475</v>
      </c>
      <c r="J65" s="1">
        <v>2610</v>
      </c>
      <c r="K65" s="1">
        <v>865</v>
      </c>
      <c r="L65" s="1">
        <v>395</v>
      </c>
      <c r="M65" s="1">
        <v>125</v>
      </c>
      <c r="N65" s="1">
        <v>1990</v>
      </c>
      <c r="O65" s="1">
        <v>1810</v>
      </c>
      <c r="P65" s="1">
        <v>1225</v>
      </c>
      <c r="Q65" s="1">
        <v>585</v>
      </c>
      <c r="R65" s="1">
        <v>90</v>
      </c>
      <c r="S65" s="1">
        <v>75</v>
      </c>
      <c r="T65" s="1">
        <v>905</v>
      </c>
      <c r="U65" s="1">
        <v>810</v>
      </c>
      <c r="V65" s="1">
        <v>625</v>
      </c>
      <c r="W65" s="1">
        <v>180</v>
      </c>
      <c r="X65" s="1">
        <v>45</v>
      </c>
      <c r="Y65" s="1">
        <v>50</v>
      </c>
    </row>
    <row r="66" spans="1:25">
      <c r="A66" t="s">
        <v>68</v>
      </c>
      <c r="B66" s="1">
        <v>4010</v>
      </c>
      <c r="C66" s="1">
        <v>3505</v>
      </c>
      <c r="D66" s="1">
        <v>2640</v>
      </c>
      <c r="E66" s="1">
        <v>865</v>
      </c>
      <c r="F66" s="1">
        <v>365</v>
      </c>
      <c r="G66" s="1">
        <v>125</v>
      </c>
      <c r="H66" s="1">
        <v>1580</v>
      </c>
      <c r="I66" s="1">
        <v>1350</v>
      </c>
      <c r="J66" s="1">
        <v>985</v>
      </c>
      <c r="K66" s="1">
        <v>365</v>
      </c>
      <c r="L66" s="1">
        <v>190</v>
      </c>
      <c r="M66" s="1">
        <v>30</v>
      </c>
      <c r="N66" s="1">
        <v>780</v>
      </c>
      <c r="O66" s="1">
        <v>710</v>
      </c>
      <c r="P66" s="1">
        <v>425</v>
      </c>
      <c r="Q66" s="1">
        <v>290</v>
      </c>
      <c r="R66" s="1">
        <v>50</v>
      </c>
      <c r="S66" s="1">
        <v>0</v>
      </c>
      <c r="T66" s="1">
        <v>370</v>
      </c>
      <c r="U66" s="1">
        <v>315</v>
      </c>
      <c r="V66" s="1">
        <v>210</v>
      </c>
      <c r="W66" s="1">
        <v>105</v>
      </c>
      <c r="X66" s="1">
        <v>40</v>
      </c>
      <c r="Y66" s="1">
        <v>0</v>
      </c>
    </row>
    <row r="67" spans="1:25">
      <c r="A67" t="s">
        <v>69</v>
      </c>
      <c r="B67" s="1">
        <v>7010</v>
      </c>
      <c r="C67" s="1">
        <v>6240</v>
      </c>
      <c r="D67" s="1">
        <v>4975</v>
      </c>
      <c r="E67" s="1">
        <v>1265</v>
      </c>
      <c r="F67" s="1">
        <v>505</v>
      </c>
      <c r="G67" s="1">
        <v>255</v>
      </c>
      <c r="H67" s="1">
        <v>2430</v>
      </c>
      <c r="I67" s="1">
        <v>2125</v>
      </c>
      <c r="J67" s="1">
        <v>1625</v>
      </c>
      <c r="K67" s="1">
        <v>500</v>
      </c>
      <c r="L67" s="1">
        <v>200</v>
      </c>
      <c r="M67" s="1">
        <v>95</v>
      </c>
      <c r="N67" s="1">
        <v>1210</v>
      </c>
      <c r="O67" s="1">
        <v>1100</v>
      </c>
      <c r="P67" s="1">
        <v>805</v>
      </c>
      <c r="Q67" s="1">
        <v>295</v>
      </c>
      <c r="R67" s="1">
        <v>45</v>
      </c>
      <c r="S67" s="1">
        <v>65</v>
      </c>
      <c r="T67" s="1">
        <v>530</v>
      </c>
      <c r="U67" s="1">
        <v>490</v>
      </c>
      <c r="V67" s="1">
        <v>420</v>
      </c>
      <c r="W67" s="1">
        <v>70</v>
      </c>
      <c r="X67" s="1">
        <v>0</v>
      </c>
      <c r="Y67" s="1">
        <v>35</v>
      </c>
    </row>
    <row r="68" spans="1:25">
      <c r="A68" t="s">
        <v>70</v>
      </c>
      <c r="B68" s="1">
        <v>29800</v>
      </c>
      <c r="C68" s="1">
        <v>25495</v>
      </c>
      <c r="D68" s="1">
        <v>20415</v>
      </c>
      <c r="E68" s="1">
        <v>5080</v>
      </c>
      <c r="F68" s="1">
        <v>3140</v>
      </c>
      <c r="G68" s="1">
        <v>1090</v>
      </c>
      <c r="H68" s="1">
        <v>8690</v>
      </c>
      <c r="I68" s="1">
        <v>7205</v>
      </c>
      <c r="J68" s="1">
        <v>5515</v>
      </c>
      <c r="K68" s="1">
        <v>1690</v>
      </c>
      <c r="L68" s="1">
        <v>995</v>
      </c>
      <c r="M68" s="1">
        <v>480</v>
      </c>
      <c r="N68" s="1">
        <v>6315</v>
      </c>
      <c r="O68" s="1">
        <v>5345</v>
      </c>
      <c r="P68" s="1">
        <v>3855</v>
      </c>
      <c r="Q68" s="1">
        <v>1485</v>
      </c>
      <c r="R68" s="1">
        <v>535</v>
      </c>
      <c r="S68" s="1">
        <v>425</v>
      </c>
      <c r="T68" s="1">
        <v>3865</v>
      </c>
      <c r="U68" s="1">
        <v>3235</v>
      </c>
      <c r="V68" s="1">
        <v>3040</v>
      </c>
      <c r="W68" s="1">
        <v>195</v>
      </c>
      <c r="X68" s="1">
        <v>335</v>
      </c>
      <c r="Y68" s="1">
        <v>295</v>
      </c>
    </row>
    <row r="69" spans="1:25">
      <c r="A69" t="s">
        <v>71</v>
      </c>
      <c r="B69" s="1">
        <v>2280</v>
      </c>
      <c r="C69" s="1">
        <v>2085</v>
      </c>
      <c r="D69" s="1">
        <v>1730</v>
      </c>
      <c r="E69" s="1">
        <v>350</v>
      </c>
      <c r="F69" s="1">
        <v>55</v>
      </c>
      <c r="G69" s="1">
        <v>125</v>
      </c>
      <c r="H69" s="1">
        <v>565</v>
      </c>
      <c r="I69" s="1">
        <v>490</v>
      </c>
      <c r="J69" s="1">
        <v>350</v>
      </c>
      <c r="K69" s="1">
        <v>135</v>
      </c>
      <c r="L69" s="1">
        <v>25</v>
      </c>
      <c r="M69" s="1">
        <v>55</v>
      </c>
      <c r="N69" s="1">
        <v>455</v>
      </c>
      <c r="O69" s="1">
        <v>405</v>
      </c>
      <c r="P69" s="1">
        <v>275</v>
      </c>
      <c r="Q69" s="1">
        <v>130</v>
      </c>
      <c r="R69" s="1">
        <v>20</v>
      </c>
      <c r="S69" s="1">
        <v>30</v>
      </c>
      <c r="T69" s="1">
        <v>280</v>
      </c>
      <c r="U69" s="1">
        <v>260</v>
      </c>
      <c r="V69" s="1">
        <v>260</v>
      </c>
      <c r="W69" s="1">
        <v>0</v>
      </c>
      <c r="X69" s="1">
        <v>0</v>
      </c>
      <c r="Y69" s="1">
        <v>0</v>
      </c>
    </row>
    <row r="70" spans="1:25">
      <c r="A70" t="s">
        <v>72</v>
      </c>
      <c r="B70" s="1">
        <v>25380</v>
      </c>
      <c r="C70" s="1">
        <v>21475</v>
      </c>
      <c r="D70" s="1">
        <v>17095</v>
      </c>
      <c r="E70" s="1">
        <v>4380</v>
      </c>
      <c r="F70" s="1">
        <v>2920</v>
      </c>
      <c r="G70" s="1">
        <v>915</v>
      </c>
      <c r="H70" s="1">
        <v>7090</v>
      </c>
      <c r="I70" s="1">
        <v>5770</v>
      </c>
      <c r="J70" s="1">
        <v>4400</v>
      </c>
      <c r="K70" s="1">
        <v>1370</v>
      </c>
      <c r="L70" s="1">
        <v>910</v>
      </c>
      <c r="M70" s="1">
        <v>405</v>
      </c>
      <c r="N70" s="1">
        <v>5090</v>
      </c>
      <c r="O70" s="1">
        <v>4205</v>
      </c>
      <c r="P70" s="1">
        <v>3015</v>
      </c>
      <c r="Q70" s="1">
        <v>1190</v>
      </c>
      <c r="R70" s="1">
        <v>495</v>
      </c>
      <c r="S70" s="1">
        <v>385</v>
      </c>
      <c r="T70" s="1">
        <v>3090</v>
      </c>
      <c r="U70" s="1">
        <v>2510</v>
      </c>
      <c r="V70" s="1">
        <v>2345</v>
      </c>
      <c r="W70" s="1">
        <v>165</v>
      </c>
      <c r="X70" s="1">
        <v>310</v>
      </c>
      <c r="Y70" s="1">
        <v>270</v>
      </c>
    </row>
    <row r="71" spans="1:25">
      <c r="A71" t="s">
        <v>73</v>
      </c>
      <c r="B71" s="1">
        <v>2145</v>
      </c>
      <c r="C71" s="1">
        <v>1935</v>
      </c>
      <c r="D71" s="1">
        <v>1585</v>
      </c>
      <c r="E71" s="1">
        <v>345</v>
      </c>
      <c r="F71" s="1">
        <v>160</v>
      </c>
      <c r="G71" s="1">
        <v>45</v>
      </c>
      <c r="H71" s="1">
        <v>1030</v>
      </c>
      <c r="I71" s="1">
        <v>945</v>
      </c>
      <c r="J71" s="1">
        <v>765</v>
      </c>
      <c r="K71" s="1">
        <v>185</v>
      </c>
      <c r="L71" s="1">
        <v>60</v>
      </c>
      <c r="M71" s="1">
        <v>20</v>
      </c>
      <c r="N71" s="1">
        <v>775</v>
      </c>
      <c r="O71" s="1">
        <v>735</v>
      </c>
      <c r="P71" s="1">
        <v>565</v>
      </c>
      <c r="Q71" s="1">
        <v>170</v>
      </c>
      <c r="R71" s="1">
        <v>25</v>
      </c>
      <c r="S71" s="1">
        <v>0</v>
      </c>
      <c r="T71" s="1">
        <v>495</v>
      </c>
      <c r="U71" s="1">
        <v>460</v>
      </c>
      <c r="V71" s="1">
        <v>430</v>
      </c>
      <c r="W71" s="1">
        <v>30</v>
      </c>
      <c r="X71" s="1">
        <v>20</v>
      </c>
      <c r="Y71" s="1">
        <v>0</v>
      </c>
    </row>
    <row r="72" spans="1:25">
      <c r="A72" t="s">
        <v>74</v>
      </c>
      <c r="B72" s="1">
        <v>4015</v>
      </c>
      <c r="C72" s="1">
        <v>3640</v>
      </c>
      <c r="D72" s="1">
        <v>2945</v>
      </c>
      <c r="E72" s="1">
        <v>690</v>
      </c>
      <c r="F72" s="1">
        <v>240</v>
      </c>
      <c r="G72" s="1">
        <v>105</v>
      </c>
      <c r="H72" s="1">
        <v>1100</v>
      </c>
      <c r="I72" s="1">
        <v>1000</v>
      </c>
      <c r="J72" s="1">
        <v>710</v>
      </c>
      <c r="K72" s="1">
        <v>285</v>
      </c>
      <c r="L72" s="1">
        <v>45</v>
      </c>
      <c r="M72" s="1">
        <v>50</v>
      </c>
      <c r="N72" s="1">
        <v>420</v>
      </c>
      <c r="O72" s="1">
        <v>360</v>
      </c>
      <c r="P72" s="1">
        <v>215</v>
      </c>
      <c r="Q72" s="1">
        <v>145</v>
      </c>
      <c r="R72" s="1">
        <v>25</v>
      </c>
      <c r="S72" s="1">
        <v>25</v>
      </c>
      <c r="T72" s="1">
        <v>200</v>
      </c>
      <c r="U72" s="1">
        <v>165</v>
      </c>
      <c r="V72" s="1">
        <v>135</v>
      </c>
      <c r="W72" s="1">
        <v>30</v>
      </c>
      <c r="X72" s="1">
        <v>0</v>
      </c>
      <c r="Y72" s="1">
        <v>0</v>
      </c>
    </row>
    <row r="73" spans="1:25">
      <c r="A73" t="s">
        <v>75</v>
      </c>
      <c r="B73" s="1">
        <v>455</v>
      </c>
      <c r="C73" s="1">
        <v>380</v>
      </c>
      <c r="D73" s="1">
        <v>330</v>
      </c>
      <c r="E73" s="1">
        <v>50</v>
      </c>
      <c r="F73" s="1">
        <v>60</v>
      </c>
      <c r="G73" s="1">
        <v>0</v>
      </c>
      <c r="H73" s="1">
        <v>140</v>
      </c>
      <c r="I73" s="1">
        <v>125</v>
      </c>
      <c r="J73" s="1">
        <v>105</v>
      </c>
      <c r="K73" s="1">
        <v>20</v>
      </c>
      <c r="L73" s="1">
        <v>0</v>
      </c>
      <c r="M73" s="1">
        <v>0</v>
      </c>
      <c r="N73" s="1">
        <v>55</v>
      </c>
      <c r="O73" s="1">
        <v>55</v>
      </c>
      <c r="P73" s="1">
        <v>35</v>
      </c>
      <c r="Q73" s="1">
        <v>20</v>
      </c>
      <c r="R73" s="1">
        <v>0</v>
      </c>
      <c r="S73" s="1">
        <v>0</v>
      </c>
      <c r="T73" s="1">
        <v>35</v>
      </c>
      <c r="U73" s="1">
        <v>35</v>
      </c>
      <c r="V73" s="1">
        <v>30</v>
      </c>
      <c r="W73" s="1">
        <v>0</v>
      </c>
      <c r="X73" s="1">
        <v>0</v>
      </c>
      <c r="Y73" s="1">
        <v>0</v>
      </c>
    </row>
    <row r="74" spans="1:25">
      <c r="A74" t="s">
        <v>76</v>
      </c>
      <c r="B74" s="1">
        <v>2490</v>
      </c>
      <c r="C74" s="1">
        <v>2325</v>
      </c>
      <c r="D74" s="1">
        <v>1890</v>
      </c>
      <c r="E74" s="1">
        <v>430</v>
      </c>
      <c r="F74" s="1">
        <v>85</v>
      </c>
      <c r="G74" s="1">
        <v>55</v>
      </c>
      <c r="H74" s="1">
        <v>525</v>
      </c>
      <c r="I74" s="1">
        <v>480</v>
      </c>
      <c r="J74" s="1">
        <v>355</v>
      </c>
      <c r="K74" s="1">
        <v>120</v>
      </c>
      <c r="L74" s="1">
        <v>0</v>
      </c>
      <c r="M74" s="1">
        <v>25</v>
      </c>
      <c r="N74" s="1">
        <v>170</v>
      </c>
      <c r="O74" s="1">
        <v>145</v>
      </c>
      <c r="P74" s="1">
        <v>85</v>
      </c>
      <c r="Q74" s="1">
        <v>65</v>
      </c>
      <c r="R74" s="1">
        <v>0</v>
      </c>
      <c r="S74" s="1">
        <v>0</v>
      </c>
      <c r="T74" s="1">
        <v>85</v>
      </c>
      <c r="U74" s="1">
        <v>70</v>
      </c>
      <c r="V74" s="1">
        <v>65</v>
      </c>
      <c r="W74" s="1">
        <v>0</v>
      </c>
      <c r="X74" s="1">
        <v>0</v>
      </c>
      <c r="Y74" s="1">
        <v>0</v>
      </c>
    </row>
    <row r="75" spans="1:25">
      <c r="A75" t="s">
        <v>77</v>
      </c>
      <c r="B75" s="1">
        <v>1070</v>
      </c>
      <c r="C75" s="1">
        <v>935</v>
      </c>
      <c r="D75" s="1">
        <v>720</v>
      </c>
      <c r="E75" s="1">
        <v>215</v>
      </c>
      <c r="F75" s="1">
        <v>100</v>
      </c>
      <c r="G75" s="1">
        <v>35</v>
      </c>
      <c r="H75" s="1">
        <v>435</v>
      </c>
      <c r="I75" s="1">
        <v>395</v>
      </c>
      <c r="J75" s="1">
        <v>250</v>
      </c>
      <c r="K75" s="1">
        <v>145</v>
      </c>
      <c r="L75" s="1">
        <v>25</v>
      </c>
      <c r="M75" s="1">
        <v>25</v>
      </c>
      <c r="N75" s="1">
        <v>190</v>
      </c>
      <c r="O75" s="1">
        <v>155</v>
      </c>
      <c r="P75" s="1">
        <v>105</v>
      </c>
      <c r="Q75" s="1">
        <v>55</v>
      </c>
      <c r="R75" s="1">
        <v>0</v>
      </c>
      <c r="S75" s="1">
        <v>0</v>
      </c>
      <c r="T75" s="1">
        <v>75</v>
      </c>
      <c r="U75" s="1">
        <v>60</v>
      </c>
      <c r="V75" s="1">
        <v>40</v>
      </c>
      <c r="W75" s="1">
        <v>15</v>
      </c>
      <c r="X75" s="1">
        <v>0</v>
      </c>
      <c r="Y75" s="1">
        <v>0</v>
      </c>
    </row>
    <row r="76" spans="1:25">
      <c r="A76" t="s">
        <v>78</v>
      </c>
      <c r="B76" s="1">
        <v>86995</v>
      </c>
      <c r="C76" s="1">
        <v>80380</v>
      </c>
      <c r="D76" s="1">
        <v>63735</v>
      </c>
      <c r="E76" s="1">
        <v>16645</v>
      </c>
      <c r="F76" s="1">
        <v>2680</v>
      </c>
      <c r="G76" s="1">
        <v>3860</v>
      </c>
      <c r="H76" s="1">
        <v>16095</v>
      </c>
      <c r="I76" s="1">
        <v>14530</v>
      </c>
      <c r="J76" s="1">
        <v>10365</v>
      </c>
      <c r="K76" s="1">
        <v>4165</v>
      </c>
      <c r="L76" s="1">
        <v>650</v>
      </c>
      <c r="M76" s="1">
        <v>890</v>
      </c>
      <c r="N76" s="1">
        <v>4405</v>
      </c>
      <c r="O76" s="1">
        <v>4005</v>
      </c>
      <c r="P76" s="1">
        <v>2300</v>
      </c>
      <c r="Q76" s="1">
        <v>1710</v>
      </c>
      <c r="R76" s="1">
        <v>100</v>
      </c>
      <c r="S76" s="1">
        <v>300</v>
      </c>
      <c r="T76" s="1">
        <v>1670</v>
      </c>
      <c r="U76" s="1">
        <v>1505</v>
      </c>
      <c r="V76" s="1">
        <v>775</v>
      </c>
      <c r="W76" s="1">
        <v>730</v>
      </c>
      <c r="X76" s="1">
        <v>20</v>
      </c>
      <c r="Y76" s="1">
        <v>145</v>
      </c>
    </row>
    <row r="77" spans="1:25">
      <c r="A77" t="s">
        <v>79</v>
      </c>
      <c r="B77" s="1">
        <v>36735</v>
      </c>
      <c r="C77" s="1">
        <v>33975</v>
      </c>
      <c r="D77" s="1">
        <v>28265</v>
      </c>
      <c r="E77" s="1">
        <v>5705</v>
      </c>
      <c r="F77" s="1">
        <v>1050</v>
      </c>
      <c r="G77" s="1">
        <v>1685</v>
      </c>
      <c r="H77" s="1">
        <v>3835</v>
      </c>
      <c r="I77" s="1">
        <v>3385</v>
      </c>
      <c r="J77" s="1">
        <v>2480</v>
      </c>
      <c r="K77" s="1">
        <v>905</v>
      </c>
      <c r="L77" s="1">
        <v>220</v>
      </c>
      <c r="M77" s="1">
        <v>220</v>
      </c>
      <c r="N77" s="1">
        <v>315</v>
      </c>
      <c r="O77" s="1">
        <v>280</v>
      </c>
      <c r="P77" s="1">
        <v>165</v>
      </c>
      <c r="Q77" s="1">
        <v>110</v>
      </c>
      <c r="R77" s="1">
        <v>0</v>
      </c>
      <c r="S77" s="1">
        <v>0</v>
      </c>
      <c r="T77" s="1">
        <v>135</v>
      </c>
      <c r="U77" s="1">
        <v>115</v>
      </c>
      <c r="V77" s="1">
        <v>75</v>
      </c>
      <c r="W77" s="1">
        <v>40</v>
      </c>
      <c r="X77" s="1">
        <v>0</v>
      </c>
      <c r="Y77" s="1">
        <v>0</v>
      </c>
    </row>
    <row r="78" spans="1:25">
      <c r="A78" t="s">
        <v>80</v>
      </c>
      <c r="B78" s="1">
        <v>13280</v>
      </c>
      <c r="C78" s="1">
        <v>12730</v>
      </c>
      <c r="D78" s="1">
        <v>10275</v>
      </c>
      <c r="E78" s="1">
        <v>2455</v>
      </c>
      <c r="F78" s="1">
        <v>255</v>
      </c>
      <c r="G78" s="1">
        <v>290</v>
      </c>
      <c r="H78" s="1">
        <v>2445</v>
      </c>
      <c r="I78" s="1">
        <v>2310</v>
      </c>
      <c r="J78" s="1">
        <v>1830</v>
      </c>
      <c r="K78" s="1">
        <v>475</v>
      </c>
      <c r="L78" s="1">
        <v>45</v>
      </c>
      <c r="M78" s="1">
        <v>90</v>
      </c>
      <c r="N78" s="1">
        <v>375</v>
      </c>
      <c r="O78" s="1">
        <v>350</v>
      </c>
      <c r="P78" s="1">
        <v>200</v>
      </c>
      <c r="Q78" s="1">
        <v>155</v>
      </c>
      <c r="R78" s="1">
        <v>0</v>
      </c>
      <c r="S78" s="1">
        <v>10</v>
      </c>
      <c r="T78" s="1">
        <v>110</v>
      </c>
      <c r="U78" s="1">
        <v>110</v>
      </c>
      <c r="V78" s="1">
        <v>40</v>
      </c>
      <c r="W78" s="1">
        <v>75</v>
      </c>
      <c r="X78" s="1">
        <v>0</v>
      </c>
      <c r="Y78" s="1">
        <v>0</v>
      </c>
    </row>
    <row r="79" spans="1:25">
      <c r="A79" t="s">
        <v>81</v>
      </c>
      <c r="B79" s="1">
        <v>36975</v>
      </c>
      <c r="C79" s="1">
        <v>33675</v>
      </c>
      <c r="D79" s="1">
        <v>25195</v>
      </c>
      <c r="E79" s="1">
        <v>8480</v>
      </c>
      <c r="F79" s="1">
        <v>1375</v>
      </c>
      <c r="G79" s="1">
        <v>1885</v>
      </c>
      <c r="H79" s="1">
        <v>9810</v>
      </c>
      <c r="I79" s="1">
        <v>8835</v>
      </c>
      <c r="J79" s="1">
        <v>6050</v>
      </c>
      <c r="K79" s="1">
        <v>2780</v>
      </c>
      <c r="L79" s="1">
        <v>380</v>
      </c>
      <c r="M79" s="1">
        <v>585</v>
      </c>
      <c r="N79" s="1">
        <v>3715</v>
      </c>
      <c r="O79" s="1">
        <v>3380</v>
      </c>
      <c r="P79" s="1">
        <v>1930</v>
      </c>
      <c r="Q79" s="1">
        <v>1450</v>
      </c>
      <c r="R79" s="1">
        <v>75</v>
      </c>
      <c r="S79" s="1">
        <v>260</v>
      </c>
      <c r="T79" s="1">
        <v>1425</v>
      </c>
      <c r="U79" s="1">
        <v>1275</v>
      </c>
      <c r="V79" s="1">
        <v>665</v>
      </c>
      <c r="W79" s="1">
        <v>615</v>
      </c>
      <c r="X79" s="1">
        <v>20</v>
      </c>
      <c r="Y79" s="1">
        <v>120</v>
      </c>
    </row>
    <row r="80" spans="1:25">
      <c r="A80" t="s">
        <v>82</v>
      </c>
      <c r="B80" s="1">
        <v>63865</v>
      </c>
      <c r="C80" s="1">
        <v>61025</v>
      </c>
      <c r="D80" s="1">
        <v>44520</v>
      </c>
      <c r="E80" s="1">
        <v>16505</v>
      </c>
      <c r="F80" s="1">
        <v>1005</v>
      </c>
      <c r="G80" s="1">
        <v>1685</v>
      </c>
      <c r="H80" s="1">
        <v>20825</v>
      </c>
      <c r="I80" s="1">
        <v>19820</v>
      </c>
      <c r="J80" s="1">
        <v>13285</v>
      </c>
      <c r="K80" s="1">
        <v>6540</v>
      </c>
      <c r="L80" s="1">
        <v>435</v>
      </c>
      <c r="M80" s="1">
        <v>510</v>
      </c>
      <c r="N80" s="1">
        <v>8320</v>
      </c>
      <c r="O80" s="1">
        <v>7910</v>
      </c>
      <c r="P80" s="1">
        <v>4370</v>
      </c>
      <c r="Q80" s="1">
        <v>3545</v>
      </c>
      <c r="R80" s="1">
        <v>175</v>
      </c>
      <c r="S80" s="1">
        <v>210</v>
      </c>
      <c r="T80" s="1">
        <v>3090</v>
      </c>
      <c r="U80" s="1">
        <v>2940</v>
      </c>
      <c r="V80" s="1">
        <v>2030</v>
      </c>
      <c r="W80" s="1">
        <v>910</v>
      </c>
      <c r="X80" s="1">
        <v>60</v>
      </c>
      <c r="Y80" s="1">
        <v>90</v>
      </c>
    </row>
    <row r="81" spans="1:25">
      <c r="A81" t="s">
        <v>83</v>
      </c>
      <c r="B81" s="1">
        <v>37605</v>
      </c>
      <c r="C81" s="1">
        <v>35755</v>
      </c>
      <c r="D81" s="1">
        <v>27380</v>
      </c>
      <c r="E81" s="1">
        <v>8375</v>
      </c>
      <c r="F81" s="1">
        <v>485</v>
      </c>
      <c r="G81" s="1">
        <v>1245</v>
      </c>
      <c r="H81" s="1">
        <v>7205</v>
      </c>
      <c r="I81" s="1">
        <v>6775</v>
      </c>
      <c r="J81" s="1">
        <v>5100</v>
      </c>
      <c r="K81" s="1">
        <v>1675</v>
      </c>
      <c r="L81" s="1">
        <v>160</v>
      </c>
      <c r="M81" s="1">
        <v>235</v>
      </c>
      <c r="N81" s="1">
        <v>2035</v>
      </c>
      <c r="O81" s="1">
        <v>1890</v>
      </c>
      <c r="P81" s="1">
        <v>1020</v>
      </c>
      <c r="Q81" s="1">
        <v>875</v>
      </c>
      <c r="R81" s="1">
        <v>60</v>
      </c>
      <c r="S81" s="1">
        <v>70</v>
      </c>
      <c r="T81" s="1">
        <v>740</v>
      </c>
      <c r="U81" s="1">
        <v>705</v>
      </c>
      <c r="V81" s="1">
        <v>495</v>
      </c>
      <c r="W81" s="1">
        <v>215</v>
      </c>
      <c r="X81" s="1">
        <v>20</v>
      </c>
      <c r="Y81" s="1">
        <v>0</v>
      </c>
    </row>
    <row r="82" spans="1:25">
      <c r="A82" t="s">
        <v>84</v>
      </c>
      <c r="B82" s="1">
        <v>26265</v>
      </c>
      <c r="C82" s="1">
        <v>25275</v>
      </c>
      <c r="D82" s="1">
        <v>17140</v>
      </c>
      <c r="E82" s="1">
        <v>8135</v>
      </c>
      <c r="F82" s="1">
        <v>515</v>
      </c>
      <c r="G82" s="1">
        <v>445</v>
      </c>
      <c r="H82" s="1">
        <v>13620</v>
      </c>
      <c r="I82" s="1">
        <v>13045</v>
      </c>
      <c r="J82" s="1">
        <v>8185</v>
      </c>
      <c r="K82" s="1">
        <v>4860</v>
      </c>
      <c r="L82" s="1">
        <v>275</v>
      </c>
      <c r="M82" s="1">
        <v>280</v>
      </c>
      <c r="N82" s="1">
        <v>6285</v>
      </c>
      <c r="O82" s="1">
        <v>6020</v>
      </c>
      <c r="P82" s="1">
        <v>3350</v>
      </c>
      <c r="Q82" s="1">
        <v>2670</v>
      </c>
      <c r="R82" s="1">
        <v>120</v>
      </c>
      <c r="S82" s="1">
        <v>140</v>
      </c>
      <c r="T82" s="1">
        <v>2355</v>
      </c>
      <c r="U82" s="1">
        <v>2235</v>
      </c>
      <c r="V82" s="1">
        <v>1535</v>
      </c>
      <c r="W82" s="1">
        <v>700</v>
      </c>
      <c r="X82" s="1">
        <v>35</v>
      </c>
      <c r="Y82" s="1">
        <v>80</v>
      </c>
    </row>
    <row r="83" spans="1:25">
      <c r="A83" t="s">
        <v>85</v>
      </c>
      <c r="B83" s="1">
        <v>70195</v>
      </c>
      <c r="C83" s="1">
        <v>65195</v>
      </c>
      <c r="D83" s="1">
        <v>46710</v>
      </c>
      <c r="E83" s="1">
        <v>18485</v>
      </c>
      <c r="F83" s="1">
        <v>2900</v>
      </c>
      <c r="G83" s="1">
        <v>1965</v>
      </c>
      <c r="H83" s="1">
        <v>29880</v>
      </c>
      <c r="I83" s="1">
        <v>27510</v>
      </c>
      <c r="J83" s="1">
        <v>18095</v>
      </c>
      <c r="K83" s="1">
        <v>9410</v>
      </c>
      <c r="L83" s="1">
        <v>1195</v>
      </c>
      <c r="M83" s="1">
        <v>1110</v>
      </c>
      <c r="N83" s="1">
        <v>16575</v>
      </c>
      <c r="O83" s="1">
        <v>15140</v>
      </c>
      <c r="P83" s="1">
        <v>8915</v>
      </c>
      <c r="Q83" s="1">
        <v>6225</v>
      </c>
      <c r="R83" s="1">
        <v>620</v>
      </c>
      <c r="S83" s="1">
        <v>795</v>
      </c>
      <c r="T83" s="1">
        <v>7205</v>
      </c>
      <c r="U83" s="1">
        <v>6575</v>
      </c>
      <c r="V83" s="1">
        <v>4135</v>
      </c>
      <c r="W83" s="1">
        <v>2440</v>
      </c>
      <c r="X83" s="1">
        <v>205</v>
      </c>
      <c r="Y83" s="1">
        <v>410</v>
      </c>
    </row>
    <row r="84" spans="1:25">
      <c r="A84" t="s">
        <v>86</v>
      </c>
      <c r="B84" s="1">
        <v>70195</v>
      </c>
      <c r="C84" s="1">
        <v>65195</v>
      </c>
      <c r="D84" s="1">
        <v>46715</v>
      </c>
      <c r="E84" s="1">
        <v>18485</v>
      </c>
      <c r="F84" s="1">
        <v>2895</v>
      </c>
      <c r="G84" s="1">
        <v>1960</v>
      </c>
      <c r="H84" s="1">
        <v>29875</v>
      </c>
      <c r="I84" s="1">
        <v>27515</v>
      </c>
      <c r="J84" s="1">
        <v>18100</v>
      </c>
      <c r="K84" s="1">
        <v>9415</v>
      </c>
      <c r="L84" s="1">
        <v>1200</v>
      </c>
      <c r="M84" s="1">
        <v>1105</v>
      </c>
      <c r="N84" s="1">
        <v>16575</v>
      </c>
      <c r="O84" s="1">
        <v>15140</v>
      </c>
      <c r="P84" s="1">
        <v>8915</v>
      </c>
      <c r="Q84" s="1">
        <v>6225</v>
      </c>
      <c r="R84" s="1">
        <v>620</v>
      </c>
      <c r="S84" s="1">
        <v>795</v>
      </c>
      <c r="T84" s="1">
        <v>7205</v>
      </c>
      <c r="U84" s="1">
        <v>6575</v>
      </c>
      <c r="V84" s="1">
        <v>4135</v>
      </c>
      <c r="W84" s="1">
        <v>2440</v>
      </c>
      <c r="X84" s="1">
        <v>205</v>
      </c>
      <c r="Y84" s="1">
        <v>410</v>
      </c>
    </row>
    <row r="85" spans="1:25">
      <c r="A85" t="s">
        <v>87</v>
      </c>
      <c r="B85" s="1">
        <v>19235</v>
      </c>
      <c r="C85" s="1">
        <v>17070</v>
      </c>
      <c r="D85" s="1">
        <v>11610</v>
      </c>
      <c r="E85" s="1">
        <v>5460</v>
      </c>
      <c r="F85" s="1">
        <v>330</v>
      </c>
      <c r="G85" s="1">
        <v>1735</v>
      </c>
      <c r="H85" s="1">
        <v>3980</v>
      </c>
      <c r="I85" s="1">
        <v>3620</v>
      </c>
      <c r="J85" s="1">
        <v>2435</v>
      </c>
      <c r="K85" s="1">
        <v>1185</v>
      </c>
      <c r="L85" s="1">
        <v>85</v>
      </c>
      <c r="M85" s="1">
        <v>260</v>
      </c>
      <c r="N85" s="1">
        <v>1245</v>
      </c>
      <c r="O85" s="1">
        <v>1135</v>
      </c>
      <c r="P85" s="1">
        <v>620</v>
      </c>
      <c r="Q85" s="1">
        <v>520</v>
      </c>
      <c r="R85" s="1">
        <v>35</v>
      </c>
      <c r="S85" s="1">
        <v>60</v>
      </c>
      <c r="T85" s="1">
        <v>310</v>
      </c>
      <c r="U85" s="1">
        <v>290</v>
      </c>
      <c r="V85" s="1">
        <v>195</v>
      </c>
      <c r="W85" s="1">
        <v>90</v>
      </c>
      <c r="X85" s="1">
        <v>15</v>
      </c>
      <c r="Y85" s="1">
        <v>0</v>
      </c>
    </row>
    <row r="86" spans="1:25">
      <c r="A86" t="s">
        <v>88</v>
      </c>
      <c r="B86" s="1">
        <v>19235</v>
      </c>
      <c r="C86" s="1">
        <v>17070</v>
      </c>
      <c r="D86" s="1">
        <v>11605</v>
      </c>
      <c r="E86" s="1">
        <v>5460</v>
      </c>
      <c r="F86" s="1">
        <v>325</v>
      </c>
      <c r="G86" s="1">
        <v>1730</v>
      </c>
      <c r="H86" s="1">
        <v>3985</v>
      </c>
      <c r="I86" s="1">
        <v>3620</v>
      </c>
      <c r="J86" s="1">
        <v>2435</v>
      </c>
      <c r="K86" s="1">
        <v>1185</v>
      </c>
      <c r="L86" s="1">
        <v>85</v>
      </c>
      <c r="M86" s="1">
        <v>260</v>
      </c>
      <c r="N86" s="1">
        <v>1240</v>
      </c>
      <c r="O86" s="1">
        <v>1140</v>
      </c>
      <c r="P86" s="1">
        <v>625</v>
      </c>
      <c r="Q86" s="1">
        <v>520</v>
      </c>
      <c r="R86" s="1">
        <v>35</v>
      </c>
      <c r="S86" s="1">
        <v>60</v>
      </c>
      <c r="T86" s="1">
        <v>310</v>
      </c>
      <c r="U86" s="1">
        <v>290</v>
      </c>
      <c r="V86" s="1">
        <v>200</v>
      </c>
      <c r="W86" s="1">
        <v>90</v>
      </c>
      <c r="X86" s="1">
        <v>15</v>
      </c>
      <c r="Y86" s="1">
        <v>0</v>
      </c>
    </row>
    <row r="87" spans="1:25">
      <c r="A87" t="s">
        <v>89</v>
      </c>
      <c r="B87" s="1">
        <v>82530</v>
      </c>
      <c r="C87" s="1">
        <v>75295</v>
      </c>
      <c r="D87" s="1">
        <v>49835</v>
      </c>
      <c r="E87" s="1">
        <v>25460</v>
      </c>
      <c r="F87" s="1">
        <v>2930</v>
      </c>
      <c r="G87" s="1">
        <v>3945</v>
      </c>
      <c r="H87" s="1">
        <v>38865</v>
      </c>
      <c r="I87" s="1">
        <v>35925</v>
      </c>
      <c r="J87" s="1">
        <v>23435</v>
      </c>
      <c r="K87" s="1">
        <v>12490</v>
      </c>
      <c r="L87" s="1">
        <v>1265</v>
      </c>
      <c r="M87" s="1">
        <v>1510</v>
      </c>
      <c r="N87" s="1">
        <v>19505</v>
      </c>
      <c r="O87" s="1">
        <v>18180</v>
      </c>
      <c r="P87" s="1">
        <v>10015</v>
      </c>
      <c r="Q87" s="1">
        <v>8165</v>
      </c>
      <c r="R87" s="1">
        <v>510</v>
      </c>
      <c r="S87" s="1">
        <v>745</v>
      </c>
      <c r="T87" s="1">
        <v>6890</v>
      </c>
      <c r="U87" s="1">
        <v>6350</v>
      </c>
      <c r="V87" s="1">
        <v>4025</v>
      </c>
      <c r="W87" s="1">
        <v>2325</v>
      </c>
      <c r="X87" s="1">
        <v>195</v>
      </c>
      <c r="Y87" s="1">
        <v>320</v>
      </c>
    </row>
    <row r="88" spans="1:25">
      <c r="A88" t="s">
        <v>90</v>
      </c>
      <c r="B88" s="1">
        <v>14285</v>
      </c>
      <c r="C88" s="1">
        <v>13125</v>
      </c>
      <c r="D88" s="1">
        <v>9610</v>
      </c>
      <c r="E88" s="1">
        <v>3515</v>
      </c>
      <c r="F88" s="1">
        <v>380</v>
      </c>
      <c r="G88" s="1">
        <v>705</v>
      </c>
      <c r="H88" s="1">
        <v>6395</v>
      </c>
      <c r="I88" s="1">
        <v>6045</v>
      </c>
      <c r="J88" s="1">
        <v>4305</v>
      </c>
      <c r="K88" s="1">
        <v>1745</v>
      </c>
      <c r="L88" s="1">
        <v>165</v>
      </c>
      <c r="M88" s="1">
        <v>170</v>
      </c>
      <c r="N88" s="1">
        <v>1945</v>
      </c>
      <c r="O88" s="1">
        <v>1835</v>
      </c>
      <c r="P88" s="1">
        <v>1055</v>
      </c>
      <c r="Q88" s="1">
        <v>780</v>
      </c>
      <c r="R88" s="1">
        <v>40</v>
      </c>
      <c r="S88" s="1">
        <v>60</v>
      </c>
      <c r="T88" s="1">
        <v>505</v>
      </c>
      <c r="U88" s="1">
        <v>450</v>
      </c>
      <c r="V88" s="1">
        <v>295</v>
      </c>
      <c r="W88" s="1">
        <v>155</v>
      </c>
      <c r="X88" s="1">
        <v>20</v>
      </c>
      <c r="Y88" s="1">
        <v>30</v>
      </c>
    </row>
    <row r="89" spans="1:25">
      <c r="A89" t="s">
        <v>91</v>
      </c>
      <c r="B89" s="1">
        <v>5120</v>
      </c>
      <c r="C89" s="1">
        <v>4795</v>
      </c>
      <c r="D89" s="1">
        <v>3590</v>
      </c>
      <c r="E89" s="1">
        <v>1210</v>
      </c>
      <c r="F89" s="1">
        <v>160</v>
      </c>
      <c r="G89" s="1">
        <v>140</v>
      </c>
      <c r="H89" s="1">
        <v>3280</v>
      </c>
      <c r="I89" s="1">
        <v>3125</v>
      </c>
      <c r="J89" s="1">
        <v>2370</v>
      </c>
      <c r="K89" s="1">
        <v>755</v>
      </c>
      <c r="L89" s="1">
        <v>70</v>
      </c>
      <c r="M89" s="1">
        <v>70</v>
      </c>
      <c r="N89" s="1">
        <v>530</v>
      </c>
      <c r="O89" s="1">
        <v>495</v>
      </c>
      <c r="P89" s="1">
        <v>260</v>
      </c>
      <c r="Q89" s="1">
        <v>235</v>
      </c>
      <c r="R89" s="1">
        <v>25</v>
      </c>
      <c r="S89" s="1">
        <v>0</v>
      </c>
      <c r="T89" s="1">
        <v>105</v>
      </c>
      <c r="U89" s="1">
        <v>105</v>
      </c>
      <c r="V89" s="1">
        <v>50</v>
      </c>
      <c r="W89" s="1">
        <v>50</v>
      </c>
      <c r="X89" s="1">
        <v>0</v>
      </c>
      <c r="Y89" s="1">
        <v>0</v>
      </c>
    </row>
    <row r="90" spans="1:25">
      <c r="A90" t="s">
        <v>92</v>
      </c>
      <c r="B90" s="1">
        <v>5205</v>
      </c>
      <c r="C90" s="1">
        <v>4820</v>
      </c>
      <c r="D90" s="1">
        <v>3825</v>
      </c>
      <c r="E90" s="1">
        <v>995</v>
      </c>
      <c r="F90" s="1">
        <v>150</v>
      </c>
      <c r="G90" s="1">
        <v>220</v>
      </c>
      <c r="H90" s="1">
        <v>695</v>
      </c>
      <c r="I90" s="1">
        <v>610</v>
      </c>
      <c r="J90" s="1">
        <v>410</v>
      </c>
      <c r="K90" s="1">
        <v>205</v>
      </c>
      <c r="L90" s="1">
        <v>60</v>
      </c>
      <c r="M90" s="1">
        <v>20</v>
      </c>
      <c r="N90" s="1">
        <v>90</v>
      </c>
      <c r="O90" s="1">
        <v>75</v>
      </c>
      <c r="P90" s="1">
        <v>50</v>
      </c>
      <c r="Q90" s="1">
        <v>30</v>
      </c>
      <c r="R90" s="1">
        <v>0</v>
      </c>
      <c r="S90" s="1">
        <v>0</v>
      </c>
      <c r="T90" s="1">
        <v>0</v>
      </c>
      <c r="U90" s="1">
        <v>0</v>
      </c>
      <c r="V90" s="1">
        <v>0</v>
      </c>
      <c r="W90" s="1">
        <v>0</v>
      </c>
      <c r="X90" s="1">
        <v>0</v>
      </c>
      <c r="Y90" s="1">
        <v>0</v>
      </c>
    </row>
    <row r="91" spans="1:25">
      <c r="A91" t="s">
        <v>93</v>
      </c>
      <c r="B91" s="1">
        <v>28085</v>
      </c>
      <c r="C91" s="1">
        <v>25720</v>
      </c>
      <c r="D91" s="1">
        <v>15120</v>
      </c>
      <c r="E91" s="1">
        <v>10605</v>
      </c>
      <c r="F91" s="1">
        <v>985</v>
      </c>
      <c r="G91" s="1">
        <v>1250</v>
      </c>
      <c r="H91" s="1">
        <v>13550</v>
      </c>
      <c r="I91" s="1">
        <v>12445</v>
      </c>
      <c r="J91" s="1">
        <v>7555</v>
      </c>
      <c r="K91" s="1">
        <v>4890</v>
      </c>
      <c r="L91" s="1">
        <v>430</v>
      </c>
      <c r="M91" s="1">
        <v>615</v>
      </c>
      <c r="N91" s="1">
        <v>8570</v>
      </c>
      <c r="O91" s="1">
        <v>7935</v>
      </c>
      <c r="P91" s="1">
        <v>4270</v>
      </c>
      <c r="Q91" s="1">
        <v>3670</v>
      </c>
      <c r="R91" s="1">
        <v>250</v>
      </c>
      <c r="S91" s="1">
        <v>380</v>
      </c>
      <c r="T91" s="1">
        <v>2815</v>
      </c>
      <c r="U91" s="1">
        <v>2515</v>
      </c>
      <c r="V91" s="1">
        <v>1570</v>
      </c>
      <c r="W91" s="1">
        <v>940</v>
      </c>
      <c r="X91" s="1">
        <v>100</v>
      </c>
      <c r="Y91" s="1">
        <v>195</v>
      </c>
    </row>
    <row r="92" spans="1:25">
      <c r="A92" t="s">
        <v>94</v>
      </c>
      <c r="B92" s="1">
        <v>7710</v>
      </c>
      <c r="C92" s="1">
        <v>6955</v>
      </c>
      <c r="D92" s="1">
        <v>4675</v>
      </c>
      <c r="E92" s="1">
        <v>2280</v>
      </c>
      <c r="F92" s="1">
        <v>265</v>
      </c>
      <c r="G92" s="1">
        <v>470</v>
      </c>
      <c r="H92" s="1">
        <v>3750</v>
      </c>
      <c r="I92" s="1">
        <v>3425</v>
      </c>
      <c r="J92" s="1">
        <v>2270</v>
      </c>
      <c r="K92" s="1">
        <v>1150</v>
      </c>
      <c r="L92" s="1">
        <v>120</v>
      </c>
      <c r="M92" s="1">
        <v>200</v>
      </c>
      <c r="N92" s="1">
        <v>1920</v>
      </c>
      <c r="O92" s="1">
        <v>1770</v>
      </c>
      <c r="P92" s="1">
        <v>970</v>
      </c>
      <c r="Q92" s="1">
        <v>800</v>
      </c>
      <c r="R92" s="1">
        <v>75</v>
      </c>
      <c r="S92" s="1">
        <v>70</v>
      </c>
      <c r="T92" s="1">
        <v>715</v>
      </c>
      <c r="U92" s="1">
        <v>670</v>
      </c>
      <c r="V92" s="1">
        <v>395</v>
      </c>
      <c r="W92" s="1">
        <v>270</v>
      </c>
      <c r="X92" s="1">
        <v>30</v>
      </c>
      <c r="Y92" s="1">
        <v>0</v>
      </c>
    </row>
    <row r="93" spans="1:25">
      <c r="A93" t="s">
        <v>95</v>
      </c>
      <c r="B93" s="1">
        <v>11930</v>
      </c>
      <c r="C93" s="1">
        <v>10685</v>
      </c>
      <c r="D93" s="1">
        <v>6780</v>
      </c>
      <c r="E93" s="1">
        <v>3910</v>
      </c>
      <c r="F93" s="1">
        <v>540</v>
      </c>
      <c r="G93" s="1">
        <v>645</v>
      </c>
      <c r="H93" s="1">
        <v>6765</v>
      </c>
      <c r="I93" s="1">
        <v>6315</v>
      </c>
      <c r="J93" s="1">
        <v>4160</v>
      </c>
      <c r="K93" s="1">
        <v>2160</v>
      </c>
      <c r="L93" s="1">
        <v>170</v>
      </c>
      <c r="M93" s="1">
        <v>250</v>
      </c>
      <c r="N93" s="1">
        <v>4375</v>
      </c>
      <c r="O93" s="1">
        <v>4105</v>
      </c>
      <c r="P93" s="1">
        <v>2420</v>
      </c>
      <c r="Q93" s="1">
        <v>1690</v>
      </c>
      <c r="R93" s="1">
        <v>90</v>
      </c>
      <c r="S93" s="1">
        <v>155</v>
      </c>
      <c r="T93" s="1">
        <v>2060</v>
      </c>
      <c r="U93" s="1">
        <v>1955</v>
      </c>
      <c r="V93" s="1">
        <v>1380</v>
      </c>
      <c r="W93" s="1">
        <v>575</v>
      </c>
      <c r="X93" s="1">
        <v>30</v>
      </c>
      <c r="Y93" s="1">
        <v>70</v>
      </c>
    </row>
    <row r="94" spans="1:25">
      <c r="A94" t="s">
        <v>96</v>
      </c>
      <c r="B94" s="1">
        <v>10210</v>
      </c>
      <c r="C94" s="1">
        <v>9195</v>
      </c>
      <c r="D94" s="1">
        <v>6255</v>
      </c>
      <c r="E94" s="1">
        <v>2940</v>
      </c>
      <c r="F94" s="1">
        <v>450</v>
      </c>
      <c r="G94" s="1">
        <v>515</v>
      </c>
      <c r="H94" s="1">
        <v>4430</v>
      </c>
      <c r="I94" s="1">
        <v>3955</v>
      </c>
      <c r="J94" s="1">
        <v>2370</v>
      </c>
      <c r="K94" s="1">
        <v>1590</v>
      </c>
      <c r="L94" s="1">
        <v>245</v>
      </c>
      <c r="M94" s="1">
        <v>195</v>
      </c>
      <c r="N94" s="1">
        <v>2080</v>
      </c>
      <c r="O94" s="1">
        <v>1970</v>
      </c>
      <c r="P94" s="1">
        <v>995</v>
      </c>
      <c r="Q94" s="1">
        <v>970</v>
      </c>
      <c r="R94" s="1">
        <v>25</v>
      </c>
      <c r="S94" s="1">
        <v>75</v>
      </c>
      <c r="T94" s="1">
        <v>675</v>
      </c>
      <c r="U94" s="1">
        <v>650</v>
      </c>
      <c r="V94" s="1">
        <v>325</v>
      </c>
      <c r="W94" s="1">
        <v>325</v>
      </c>
      <c r="X94" s="1">
        <v>0</v>
      </c>
      <c r="Y94" s="1">
        <v>15</v>
      </c>
    </row>
    <row r="95" spans="1:25">
      <c r="A95" t="s">
        <v>97</v>
      </c>
      <c r="B95" s="1">
        <v>89815</v>
      </c>
      <c r="C95" s="1">
        <v>85770</v>
      </c>
      <c r="D95" s="1">
        <v>61365</v>
      </c>
      <c r="E95" s="1">
        <v>24405</v>
      </c>
      <c r="F95" s="1">
        <v>1435</v>
      </c>
      <c r="G95" s="1">
        <v>2425</v>
      </c>
      <c r="H95" s="1">
        <v>42060</v>
      </c>
      <c r="I95" s="1">
        <v>40195</v>
      </c>
      <c r="J95" s="1">
        <v>27190</v>
      </c>
      <c r="K95" s="1">
        <v>13010</v>
      </c>
      <c r="L95" s="1">
        <v>595</v>
      </c>
      <c r="M95" s="1">
        <v>1160</v>
      </c>
      <c r="N95" s="1">
        <v>21085</v>
      </c>
      <c r="O95" s="1">
        <v>20140</v>
      </c>
      <c r="P95" s="1">
        <v>11680</v>
      </c>
      <c r="Q95" s="1">
        <v>8465</v>
      </c>
      <c r="R95" s="1">
        <v>190</v>
      </c>
      <c r="S95" s="1">
        <v>710</v>
      </c>
      <c r="T95" s="1">
        <v>7270</v>
      </c>
      <c r="U95" s="1">
        <v>6885</v>
      </c>
      <c r="V95" s="1">
        <v>4185</v>
      </c>
      <c r="W95" s="1">
        <v>2695</v>
      </c>
      <c r="X95" s="1">
        <v>80</v>
      </c>
      <c r="Y95" s="1">
        <v>285</v>
      </c>
    </row>
    <row r="96" spans="1:25">
      <c r="A96" t="s">
        <v>98</v>
      </c>
      <c r="B96" s="1">
        <v>73175</v>
      </c>
      <c r="C96" s="1">
        <v>69930</v>
      </c>
      <c r="D96" s="1">
        <v>50080</v>
      </c>
      <c r="E96" s="1">
        <v>19850</v>
      </c>
      <c r="F96" s="1">
        <v>1145</v>
      </c>
      <c r="G96" s="1">
        <v>1950</v>
      </c>
      <c r="H96" s="1">
        <v>36325</v>
      </c>
      <c r="I96" s="1">
        <v>34755</v>
      </c>
      <c r="J96" s="1">
        <v>23375</v>
      </c>
      <c r="K96" s="1">
        <v>11380</v>
      </c>
      <c r="L96" s="1">
        <v>510</v>
      </c>
      <c r="M96" s="1">
        <v>985</v>
      </c>
      <c r="N96" s="1">
        <v>19935</v>
      </c>
      <c r="O96" s="1">
        <v>19045</v>
      </c>
      <c r="P96" s="1">
        <v>10970</v>
      </c>
      <c r="Q96" s="1">
        <v>8070</v>
      </c>
      <c r="R96" s="1">
        <v>180</v>
      </c>
      <c r="S96" s="1">
        <v>685</v>
      </c>
      <c r="T96" s="1">
        <v>6900</v>
      </c>
      <c r="U96" s="1">
        <v>6540</v>
      </c>
      <c r="V96" s="1">
        <v>3950</v>
      </c>
      <c r="W96" s="1">
        <v>2585</v>
      </c>
      <c r="X96" s="1">
        <v>75</v>
      </c>
      <c r="Y96" s="1">
        <v>275</v>
      </c>
    </row>
    <row r="97" spans="1:25">
      <c r="A97" t="s">
        <v>99</v>
      </c>
      <c r="B97" s="1">
        <v>16640</v>
      </c>
      <c r="C97" s="1">
        <v>15835</v>
      </c>
      <c r="D97" s="1">
        <v>11280</v>
      </c>
      <c r="E97" s="1">
        <v>4555</v>
      </c>
      <c r="F97" s="1">
        <v>290</v>
      </c>
      <c r="G97" s="1">
        <v>475</v>
      </c>
      <c r="H97" s="1">
        <v>5740</v>
      </c>
      <c r="I97" s="1">
        <v>5445</v>
      </c>
      <c r="J97" s="1">
        <v>3815</v>
      </c>
      <c r="K97" s="1">
        <v>1630</v>
      </c>
      <c r="L97" s="1">
        <v>90</v>
      </c>
      <c r="M97" s="1">
        <v>175</v>
      </c>
      <c r="N97" s="1">
        <v>1145</v>
      </c>
      <c r="O97" s="1">
        <v>1100</v>
      </c>
      <c r="P97" s="1">
        <v>705</v>
      </c>
      <c r="Q97" s="1">
        <v>390</v>
      </c>
      <c r="R97" s="1">
        <v>0</v>
      </c>
      <c r="S97" s="1">
        <v>25</v>
      </c>
      <c r="T97" s="1">
        <v>365</v>
      </c>
      <c r="U97" s="1">
        <v>345</v>
      </c>
      <c r="V97" s="1">
        <v>235</v>
      </c>
      <c r="W97" s="1">
        <v>110</v>
      </c>
      <c r="X97" s="1">
        <v>0</v>
      </c>
      <c r="Y97" s="1">
        <v>0</v>
      </c>
    </row>
    <row r="98" spans="1:25">
      <c r="A98" t="s">
        <v>100</v>
      </c>
      <c r="B98" s="1">
        <v>51130</v>
      </c>
      <c r="C98" s="1">
        <v>44150</v>
      </c>
      <c r="D98" s="1">
        <v>31665</v>
      </c>
      <c r="E98" s="1">
        <v>12485</v>
      </c>
      <c r="F98" s="1">
        <v>2000</v>
      </c>
      <c r="G98" s="1">
        <v>4775</v>
      </c>
      <c r="H98" s="1">
        <v>18395</v>
      </c>
      <c r="I98" s="1">
        <v>15935</v>
      </c>
      <c r="J98" s="1">
        <v>10010</v>
      </c>
      <c r="K98" s="1">
        <v>5925</v>
      </c>
      <c r="L98" s="1">
        <v>820</v>
      </c>
      <c r="M98" s="1">
        <v>1500</v>
      </c>
      <c r="N98" s="1">
        <v>6630</v>
      </c>
      <c r="O98" s="1">
        <v>5915</v>
      </c>
      <c r="P98" s="1">
        <v>3085</v>
      </c>
      <c r="Q98" s="1">
        <v>2830</v>
      </c>
      <c r="R98" s="1">
        <v>140</v>
      </c>
      <c r="S98" s="1">
        <v>565</v>
      </c>
      <c r="T98" s="1">
        <v>2110</v>
      </c>
      <c r="U98" s="1">
        <v>1830</v>
      </c>
      <c r="V98" s="1">
        <v>785</v>
      </c>
      <c r="W98" s="1">
        <v>1045</v>
      </c>
      <c r="X98" s="1">
        <v>65</v>
      </c>
      <c r="Y98" s="1">
        <v>215</v>
      </c>
    </row>
    <row r="99" spans="1:25">
      <c r="A99" t="s">
        <v>101</v>
      </c>
      <c r="B99" s="1">
        <v>3445</v>
      </c>
      <c r="C99" s="1">
        <v>2480</v>
      </c>
      <c r="D99" s="1">
        <v>1815</v>
      </c>
      <c r="E99" s="1">
        <v>670</v>
      </c>
      <c r="F99" s="1">
        <v>700</v>
      </c>
      <c r="G99" s="1">
        <v>235</v>
      </c>
      <c r="H99" s="1">
        <v>1715</v>
      </c>
      <c r="I99" s="1">
        <v>1235</v>
      </c>
      <c r="J99" s="1">
        <v>790</v>
      </c>
      <c r="K99" s="1">
        <v>445</v>
      </c>
      <c r="L99" s="1">
        <v>335</v>
      </c>
      <c r="M99" s="1">
        <v>125</v>
      </c>
      <c r="N99" s="1">
        <v>450</v>
      </c>
      <c r="O99" s="1">
        <v>365</v>
      </c>
      <c r="P99" s="1">
        <v>235</v>
      </c>
      <c r="Q99" s="1">
        <v>130</v>
      </c>
      <c r="R99" s="1">
        <v>30</v>
      </c>
      <c r="S99" s="1">
        <v>60</v>
      </c>
      <c r="T99" s="1">
        <v>90</v>
      </c>
      <c r="U99" s="1">
        <v>60</v>
      </c>
      <c r="V99" s="1">
        <v>35</v>
      </c>
      <c r="W99" s="1">
        <v>20</v>
      </c>
      <c r="X99" s="1">
        <v>0</v>
      </c>
      <c r="Y99" s="1">
        <v>0</v>
      </c>
    </row>
    <row r="100" spans="1:25">
      <c r="A100" t="s">
        <v>102</v>
      </c>
      <c r="B100" s="1">
        <v>8700</v>
      </c>
      <c r="C100" s="1">
        <v>7830</v>
      </c>
      <c r="D100" s="1">
        <v>5690</v>
      </c>
      <c r="E100" s="1">
        <v>2140</v>
      </c>
      <c r="F100" s="1">
        <v>370</v>
      </c>
      <c r="G100" s="1">
        <v>420</v>
      </c>
      <c r="H100" s="1">
        <v>3355</v>
      </c>
      <c r="I100" s="1">
        <v>2930</v>
      </c>
      <c r="J100" s="1">
        <v>1890</v>
      </c>
      <c r="K100" s="1">
        <v>1045</v>
      </c>
      <c r="L100" s="1">
        <v>140</v>
      </c>
      <c r="M100" s="1">
        <v>210</v>
      </c>
      <c r="N100" s="1">
        <v>1830</v>
      </c>
      <c r="O100" s="1">
        <v>1710</v>
      </c>
      <c r="P100" s="1">
        <v>945</v>
      </c>
      <c r="Q100" s="1">
        <v>770</v>
      </c>
      <c r="R100" s="1">
        <v>25</v>
      </c>
      <c r="S100" s="1">
        <v>90</v>
      </c>
      <c r="T100" s="1">
        <v>735</v>
      </c>
      <c r="U100" s="1">
        <v>670</v>
      </c>
      <c r="V100" s="1">
        <v>300</v>
      </c>
      <c r="W100" s="1">
        <v>370</v>
      </c>
      <c r="X100" s="1">
        <v>20</v>
      </c>
      <c r="Y100" s="1">
        <v>0</v>
      </c>
    </row>
    <row r="101" spans="1:25">
      <c r="A101" t="s">
        <v>103</v>
      </c>
      <c r="B101" s="1">
        <v>28355</v>
      </c>
      <c r="C101" s="1">
        <v>24290</v>
      </c>
      <c r="D101" s="1">
        <v>17185</v>
      </c>
      <c r="E101" s="1">
        <v>7100</v>
      </c>
      <c r="F101" s="1">
        <v>545</v>
      </c>
      <c r="G101" s="1">
        <v>3470</v>
      </c>
      <c r="H101" s="1">
        <v>8965</v>
      </c>
      <c r="I101" s="1">
        <v>7735</v>
      </c>
      <c r="J101" s="1">
        <v>4715</v>
      </c>
      <c r="K101" s="1">
        <v>3020</v>
      </c>
      <c r="L101" s="1">
        <v>200</v>
      </c>
      <c r="M101" s="1">
        <v>1010</v>
      </c>
      <c r="N101" s="1">
        <v>2620</v>
      </c>
      <c r="O101" s="1">
        <v>2285</v>
      </c>
      <c r="P101" s="1">
        <v>1095</v>
      </c>
      <c r="Q101" s="1">
        <v>1190</v>
      </c>
      <c r="R101" s="1">
        <v>35</v>
      </c>
      <c r="S101" s="1">
        <v>295</v>
      </c>
      <c r="T101" s="1">
        <v>755</v>
      </c>
      <c r="U101" s="1">
        <v>635</v>
      </c>
      <c r="V101" s="1">
        <v>220</v>
      </c>
      <c r="W101" s="1">
        <v>415</v>
      </c>
      <c r="X101" s="1">
        <v>0</v>
      </c>
      <c r="Y101" s="1">
        <v>100</v>
      </c>
    </row>
    <row r="102" spans="1:25">
      <c r="A102" t="s">
        <v>104</v>
      </c>
      <c r="B102" s="1">
        <v>2200</v>
      </c>
      <c r="C102" s="1">
        <v>1955</v>
      </c>
      <c r="D102" s="1">
        <v>1370</v>
      </c>
      <c r="E102" s="1">
        <v>585</v>
      </c>
      <c r="F102" s="1">
        <v>35</v>
      </c>
      <c r="G102" s="1">
        <v>205</v>
      </c>
      <c r="H102" s="1">
        <v>760</v>
      </c>
      <c r="I102" s="1">
        <v>715</v>
      </c>
      <c r="J102" s="1">
        <v>470</v>
      </c>
      <c r="K102" s="1">
        <v>245</v>
      </c>
      <c r="L102" s="1">
        <v>0</v>
      </c>
      <c r="M102" s="1">
        <v>35</v>
      </c>
      <c r="N102" s="1">
        <v>255</v>
      </c>
      <c r="O102" s="1">
        <v>210</v>
      </c>
      <c r="P102" s="1">
        <v>105</v>
      </c>
      <c r="Q102" s="1">
        <v>105</v>
      </c>
      <c r="R102" s="1">
        <v>0</v>
      </c>
      <c r="S102" s="1">
        <v>35</v>
      </c>
      <c r="T102" s="1">
        <v>75</v>
      </c>
      <c r="U102" s="1">
        <v>65</v>
      </c>
      <c r="V102" s="1">
        <v>30</v>
      </c>
      <c r="W102" s="1">
        <v>30</v>
      </c>
      <c r="X102" s="1">
        <v>0</v>
      </c>
      <c r="Y102" s="1">
        <v>0</v>
      </c>
    </row>
    <row r="103" spans="1:25">
      <c r="A103" t="s">
        <v>105</v>
      </c>
      <c r="B103" s="1">
        <v>8435</v>
      </c>
      <c r="C103" s="1">
        <v>7595</v>
      </c>
      <c r="D103" s="1">
        <v>5605</v>
      </c>
      <c r="E103" s="1">
        <v>1990</v>
      </c>
      <c r="F103" s="1">
        <v>350</v>
      </c>
      <c r="G103" s="1">
        <v>450</v>
      </c>
      <c r="H103" s="1">
        <v>3590</v>
      </c>
      <c r="I103" s="1">
        <v>3315</v>
      </c>
      <c r="J103" s="1">
        <v>2155</v>
      </c>
      <c r="K103" s="1">
        <v>1160</v>
      </c>
      <c r="L103" s="1">
        <v>145</v>
      </c>
      <c r="M103" s="1">
        <v>120</v>
      </c>
      <c r="N103" s="1">
        <v>1480</v>
      </c>
      <c r="O103" s="1">
        <v>1345</v>
      </c>
      <c r="P103" s="1">
        <v>705</v>
      </c>
      <c r="Q103" s="1">
        <v>640</v>
      </c>
      <c r="R103" s="1">
        <v>45</v>
      </c>
      <c r="S103" s="1">
        <v>90</v>
      </c>
      <c r="T103" s="1">
        <v>455</v>
      </c>
      <c r="U103" s="1">
        <v>395</v>
      </c>
      <c r="V103" s="1">
        <v>190</v>
      </c>
      <c r="W103" s="1">
        <v>205</v>
      </c>
      <c r="X103" s="1">
        <v>25</v>
      </c>
      <c r="Y103" s="1">
        <v>35</v>
      </c>
    </row>
    <row r="104" spans="1:25">
      <c r="A104" t="s">
        <v>106</v>
      </c>
      <c r="B104" s="1">
        <v>65970</v>
      </c>
      <c r="C104" s="1">
        <v>62500</v>
      </c>
      <c r="D104" s="1">
        <v>46290</v>
      </c>
      <c r="E104" s="1">
        <v>16210</v>
      </c>
      <c r="F104" s="1">
        <v>820</v>
      </c>
      <c r="G104" s="1">
        <v>2470</v>
      </c>
      <c r="H104" s="1">
        <v>28450</v>
      </c>
      <c r="I104" s="1">
        <v>26835</v>
      </c>
      <c r="J104" s="1">
        <v>19740</v>
      </c>
      <c r="K104" s="1">
        <v>7095</v>
      </c>
      <c r="L104" s="1">
        <v>350</v>
      </c>
      <c r="M104" s="1">
        <v>1175</v>
      </c>
      <c r="N104" s="1">
        <v>4860</v>
      </c>
      <c r="O104" s="1">
        <v>4500</v>
      </c>
      <c r="P104" s="1">
        <v>2545</v>
      </c>
      <c r="Q104" s="1">
        <v>1955</v>
      </c>
      <c r="R104" s="1">
        <v>90</v>
      </c>
      <c r="S104" s="1">
        <v>245</v>
      </c>
      <c r="T104" s="1">
        <v>1525</v>
      </c>
      <c r="U104" s="1">
        <v>1415</v>
      </c>
      <c r="V104" s="1">
        <v>610</v>
      </c>
      <c r="W104" s="1">
        <v>805</v>
      </c>
      <c r="X104" s="1">
        <v>20</v>
      </c>
      <c r="Y104" s="1">
        <v>85</v>
      </c>
    </row>
    <row r="105" spans="1:25">
      <c r="A105" t="s">
        <v>107</v>
      </c>
      <c r="B105" s="1">
        <v>24200</v>
      </c>
      <c r="C105" s="1">
        <v>22450</v>
      </c>
      <c r="D105" s="1">
        <v>16430</v>
      </c>
      <c r="E105" s="1">
        <v>6020</v>
      </c>
      <c r="F105" s="1">
        <v>320</v>
      </c>
      <c r="G105" s="1">
        <v>1345</v>
      </c>
      <c r="H105" s="1">
        <v>15840</v>
      </c>
      <c r="I105" s="1">
        <v>14845</v>
      </c>
      <c r="J105" s="1">
        <v>11125</v>
      </c>
      <c r="K105" s="1">
        <v>3725</v>
      </c>
      <c r="L105" s="1">
        <v>105</v>
      </c>
      <c r="M105" s="1">
        <v>840</v>
      </c>
      <c r="N105" s="1">
        <v>1350</v>
      </c>
      <c r="O105" s="1">
        <v>1190</v>
      </c>
      <c r="P105" s="1">
        <v>640</v>
      </c>
      <c r="Q105" s="1">
        <v>555</v>
      </c>
      <c r="R105" s="1">
        <v>25</v>
      </c>
      <c r="S105" s="1">
        <v>120</v>
      </c>
      <c r="T105" s="1">
        <v>375</v>
      </c>
      <c r="U105" s="1">
        <v>315</v>
      </c>
      <c r="V105" s="1">
        <v>135</v>
      </c>
      <c r="W105" s="1">
        <v>180</v>
      </c>
      <c r="X105" s="1">
        <v>0</v>
      </c>
      <c r="Y105" s="1">
        <v>40</v>
      </c>
    </row>
    <row r="106" spans="1:25">
      <c r="A106" t="s">
        <v>108</v>
      </c>
      <c r="B106" s="1">
        <v>7670</v>
      </c>
      <c r="C106" s="1">
        <v>7250</v>
      </c>
      <c r="D106" s="1">
        <v>5350</v>
      </c>
      <c r="E106" s="1">
        <v>1900</v>
      </c>
      <c r="F106" s="1">
        <v>80</v>
      </c>
      <c r="G106" s="1">
        <v>330</v>
      </c>
      <c r="H106" s="1">
        <v>4135</v>
      </c>
      <c r="I106" s="1">
        <v>3925</v>
      </c>
      <c r="J106" s="1">
        <v>2785</v>
      </c>
      <c r="K106" s="1">
        <v>1140</v>
      </c>
      <c r="L106" s="1">
        <v>45</v>
      </c>
      <c r="M106" s="1">
        <v>150</v>
      </c>
      <c r="N106" s="1">
        <v>1140</v>
      </c>
      <c r="O106" s="1">
        <v>1060</v>
      </c>
      <c r="P106" s="1">
        <v>550</v>
      </c>
      <c r="Q106" s="1">
        <v>515</v>
      </c>
      <c r="R106" s="1">
        <v>25</v>
      </c>
      <c r="S106" s="1">
        <v>55</v>
      </c>
      <c r="T106" s="1">
        <v>315</v>
      </c>
      <c r="U106" s="1">
        <v>300</v>
      </c>
      <c r="V106" s="1">
        <v>55</v>
      </c>
      <c r="W106" s="1">
        <v>245</v>
      </c>
      <c r="X106" s="1">
        <v>0</v>
      </c>
      <c r="Y106" s="1">
        <v>0</v>
      </c>
    </row>
    <row r="107" spans="1:25">
      <c r="A107" t="s">
        <v>109</v>
      </c>
      <c r="B107" s="1">
        <v>14780</v>
      </c>
      <c r="C107" s="1">
        <v>14350</v>
      </c>
      <c r="D107" s="1">
        <v>10850</v>
      </c>
      <c r="E107" s="1">
        <v>3500</v>
      </c>
      <c r="F107" s="1">
        <v>125</v>
      </c>
      <c r="G107" s="1">
        <v>275</v>
      </c>
      <c r="H107" s="1">
        <v>2250</v>
      </c>
      <c r="I107" s="1">
        <v>2120</v>
      </c>
      <c r="J107" s="1">
        <v>1420</v>
      </c>
      <c r="K107" s="1">
        <v>705</v>
      </c>
      <c r="L107" s="1">
        <v>75</v>
      </c>
      <c r="M107" s="1">
        <v>50</v>
      </c>
      <c r="N107" s="1">
        <v>1305</v>
      </c>
      <c r="O107" s="1">
        <v>1235</v>
      </c>
      <c r="P107" s="1">
        <v>795</v>
      </c>
      <c r="Q107" s="1">
        <v>440</v>
      </c>
      <c r="R107" s="1">
        <v>30</v>
      </c>
      <c r="S107" s="1">
        <v>40</v>
      </c>
      <c r="T107" s="1">
        <v>400</v>
      </c>
      <c r="U107" s="1">
        <v>370</v>
      </c>
      <c r="V107" s="1">
        <v>200</v>
      </c>
      <c r="W107" s="1">
        <v>175</v>
      </c>
      <c r="X107" s="1">
        <v>0</v>
      </c>
      <c r="Y107" s="1">
        <v>0</v>
      </c>
    </row>
    <row r="108" spans="1:25">
      <c r="A108" t="s">
        <v>110</v>
      </c>
      <c r="B108" s="1">
        <v>8465</v>
      </c>
      <c r="C108" s="1">
        <v>8090</v>
      </c>
      <c r="D108" s="1">
        <v>5925</v>
      </c>
      <c r="E108" s="1">
        <v>2165</v>
      </c>
      <c r="F108" s="1">
        <v>80</v>
      </c>
      <c r="G108" s="1">
        <v>265</v>
      </c>
      <c r="H108" s="1">
        <v>1890</v>
      </c>
      <c r="I108" s="1">
        <v>1820</v>
      </c>
      <c r="J108" s="1">
        <v>1405</v>
      </c>
      <c r="K108" s="1">
        <v>415</v>
      </c>
      <c r="L108" s="1">
        <v>15</v>
      </c>
      <c r="M108" s="1">
        <v>50</v>
      </c>
      <c r="N108" s="1">
        <v>385</v>
      </c>
      <c r="O108" s="1">
        <v>370</v>
      </c>
      <c r="P108" s="1">
        <v>205</v>
      </c>
      <c r="Q108" s="1">
        <v>160</v>
      </c>
      <c r="R108" s="1">
        <v>0</v>
      </c>
      <c r="S108" s="1">
        <v>0</v>
      </c>
      <c r="T108" s="1">
        <v>195</v>
      </c>
      <c r="U108" s="1">
        <v>190</v>
      </c>
      <c r="V108" s="1">
        <v>85</v>
      </c>
      <c r="W108" s="1">
        <v>105</v>
      </c>
      <c r="X108" s="1">
        <v>0</v>
      </c>
      <c r="Y108" s="1">
        <v>0</v>
      </c>
    </row>
    <row r="109" spans="1:25">
      <c r="A109" t="s">
        <v>111</v>
      </c>
      <c r="B109" s="1">
        <v>10860</v>
      </c>
      <c r="C109" s="1">
        <v>10360</v>
      </c>
      <c r="D109" s="1">
        <v>7730</v>
      </c>
      <c r="E109" s="1">
        <v>2630</v>
      </c>
      <c r="F109" s="1">
        <v>220</v>
      </c>
      <c r="G109" s="1">
        <v>255</v>
      </c>
      <c r="H109" s="1">
        <v>4345</v>
      </c>
      <c r="I109" s="1">
        <v>4125</v>
      </c>
      <c r="J109" s="1">
        <v>3005</v>
      </c>
      <c r="K109" s="1">
        <v>1110</v>
      </c>
      <c r="L109" s="1">
        <v>115</v>
      </c>
      <c r="M109" s="1">
        <v>85</v>
      </c>
      <c r="N109" s="1">
        <v>680</v>
      </c>
      <c r="O109" s="1">
        <v>640</v>
      </c>
      <c r="P109" s="1">
        <v>355</v>
      </c>
      <c r="Q109" s="1">
        <v>290</v>
      </c>
      <c r="R109" s="1">
        <v>0</v>
      </c>
      <c r="S109" s="1">
        <v>30</v>
      </c>
      <c r="T109" s="1">
        <v>245</v>
      </c>
      <c r="U109" s="1">
        <v>240</v>
      </c>
      <c r="V109" s="1">
        <v>135</v>
      </c>
      <c r="W109" s="1">
        <v>105</v>
      </c>
      <c r="X109" s="1">
        <v>0</v>
      </c>
      <c r="Y109" s="1">
        <v>0</v>
      </c>
    </row>
    <row r="110" spans="1:25">
      <c r="A110" t="s">
        <v>112</v>
      </c>
      <c r="B110" s="1">
        <v>143365</v>
      </c>
      <c r="C110" s="1">
        <v>131360</v>
      </c>
      <c r="D110" s="1">
        <v>96000</v>
      </c>
      <c r="E110" s="1">
        <v>35360</v>
      </c>
      <c r="F110" s="1">
        <v>3330</v>
      </c>
      <c r="G110" s="1">
        <v>8410</v>
      </c>
      <c r="H110" s="1">
        <v>62460</v>
      </c>
      <c r="I110" s="1">
        <v>58045</v>
      </c>
      <c r="J110" s="1">
        <v>39615</v>
      </c>
      <c r="K110" s="1">
        <v>18430</v>
      </c>
      <c r="L110" s="1">
        <v>1345</v>
      </c>
      <c r="M110" s="1">
        <v>2950</v>
      </c>
      <c r="N110" s="1">
        <v>24965</v>
      </c>
      <c r="O110" s="1">
        <v>23410</v>
      </c>
      <c r="P110" s="1">
        <v>13350</v>
      </c>
      <c r="Q110" s="1">
        <v>10065</v>
      </c>
      <c r="R110" s="1">
        <v>350</v>
      </c>
      <c r="S110" s="1">
        <v>1145</v>
      </c>
      <c r="T110" s="1">
        <v>8100</v>
      </c>
      <c r="U110" s="1">
        <v>7610</v>
      </c>
      <c r="V110" s="1">
        <v>4030</v>
      </c>
      <c r="W110" s="1">
        <v>3580</v>
      </c>
      <c r="X110" s="1">
        <v>90</v>
      </c>
      <c r="Y110" s="1">
        <v>385</v>
      </c>
    </row>
    <row r="111" spans="1:25">
      <c r="A111" t="s">
        <v>113</v>
      </c>
      <c r="B111" s="1">
        <v>7090</v>
      </c>
      <c r="C111" s="1">
        <v>6760</v>
      </c>
      <c r="D111" s="1">
        <v>4870</v>
      </c>
      <c r="E111" s="1">
        <v>1890</v>
      </c>
      <c r="F111" s="1">
        <v>145</v>
      </c>
      <c r="G111" s="1">
        <v>170</v>
      </c>
      <c r="H111" s="1">
        <v>3920</v>
      </c>
      <c r="I111" s="1">
        <v>3760</v>
      </c>
      <c r="J111" s="1">
        <v>2600</v>
      </c>
      <c r="K111" s="1">
        <v>1160</v>
      </c>
      <c r="L111" s="1">
        <v>70</v>
      </c>
      <c r="M111" s="1">
        <v>85</v>
      </c>
      <c r="N111" s="1">
        <v>1700</v>
      </c>
      <c r="O111" s="1">
        <v>1620</v>
      </c>
      <c r="P111" s="1">
        <v>1000</v>
      </c>
      <c r="Q111" s="1">
        <v>625</v>
      </c>
      <c r="R111" s="1">
        <v>40</v>
      </c>
      <c r="S111" s="1">
        <v>30</v>
      </c>
      <c r="T111" s="1">
        <v>505</v>
      </c>
      <c r="U111" s="1">
        <v>480</v>
      </c>
      <c r="V111" s="1">
        <v>260</v>
      </c>
      <c r="W111" s="1">
        <v>215</v>
      </c>
      <c r="X111" s="1">
        <v>0</v>
      </c>
      <c r="Y111" s="1">
        <v>10</v>
      </c>
    </row>
    <row r="112" spans="1:25">
      <c r="A112" t="s">
        <v>114</v>
      </c>
      <c r="B112" s="1">
        <v>3910</v>
      </c>
      <c r="C112" s="1">
        <v>3525</v>
      </c>
      <c r="D112" s="1">
        <v>2615</v>
      </c>
      <c r="E112" s="1">
        <v>910</v>
      </c>
      <c r="F112" s="1">
        <v>215</v>
      </c>
      <c r="G112" s="1">
        <v>160</v>
      </c>
      <c r="H112" s="1">
        <v>2005</v>
      </c>
      <c r="I112" s="1">
        <v>1865</v>
      </c>
      <c r="J112" s="1">
        <v>1400</v>
      </c>
      <c r="K112" s="1">
        <v>460</v>
      </c>
      <c r="L112" s="1">
        <v>90</v>
      </c>
      <c r="M112" s="1">
        <v>50</v>
      </c>
      <c r="N112" s="1">
        <v>560</v>
      </c>
      <c r="O112" s="1">
        <v>510</v>
      </c>
      <c r="P112" s="1">
        <v>295</v>
      </c>
      <c r="Q112" s="1">
        <v>220</v>
      </c>
      <c r="R112" s="1">
        <v>0</v>
      </c>
      <c r="S112" s="1">
        <v>35</v>
      </c>
      <c r="T112" s="1">
        <v>190</v>
      </c>
      <c r="U112" s="1">
        <v>175</v>
      </c>
      <c r="V112" s="1">
        <v>90</v>
      </c>
      <c r="W112" s="1">
        <v>90</v>
      </c>
      <c r="X112" s="1">
        <v>0</v>
      </c>
      <c r="Y112" s="1">
        <v>0</v>
      </c>
    </row>
    <row r="113" spans="1:25">
      <c r="A113" t="s">
        <v>115</v>
      </c>
      <c r="B113" s="1">
        <v>47885</v>
      </c>
      <c r="C113" s="1">
        <v>42750</v>
      </c>
      <c r="D113" s="1">
        <v>30600</v>
      </c>
      <c r="E113" s="1">
        <v>12155</v>
      </c>
      <c r="F113" s="1">
        <v>1165</v>
      </c>
      <c r="G113" s="1">
        <v>3915</v>
      </c>
      <c r="H113" s="1">
        <v>16910</v>
      </c>
      <c r="I113" s="1">
        <v>15140</v>
      </c>
      <c r="J113" s="1">
        <v>9620</v>
      </c>
      <c r="K113" s="1">
        <v>5520</v>
      </c>
      <c r="L113" s="1">
        <v>390</v>
      </c>
      <c r="M113" s="1">
        <v>1360</v>
      </c>
      <c r="N113" s="1">
        <v>8345</v>
      </c>
      <c r="O113" s="1">
        <v>7550</v>
      </c>
      <c r="P113" s="1">
        <v>4005</v>
      </c>
      <c r="Q113" s="1">
        <v>3545</v>
      </c>
      <c r="R113" s="1">
        <v>165</v>
      </c>
      <c r="S113" s="1">
        <v>610</v>
      </c>
      <c r="T113" s="1">
        <v>3005</v>
      </c>
      <c r="U113" s="1">
        <v>2730</v>
      </c>
      <c r="V113" s="1">
        <v>1275</v>
      </c>
      <c r="W113" s="1">
        <v>1455</v>
      </c>
      <c r="X113" s="1">
        <v>50</v>
      </c>
      <c r="Y113" s="1">
        <v>225</v>
      </c>
    </row>
    <row r="114" spans="1:25">
      <c r="A114" t="s">
        <v>116</v>
      </c>
      <c r="B114" s="1">
        <v>13035</v>
      </c>
      <c r="C114" s="1">
        <v>11380</v>
      </c>
      <c r="D114" s="1">
        <v>8410</v>
      </c>
      <c r="E114" s="1">
        <v>2965</v>
      </c>
      <c r="F114" s="1">
        <v>70</v>
      </c>
      <c r="G114" s="1">
        <v>1555</v>
      </c>
      <c r="H114" s="1">
        <v>4850</v>
      </c>
      <c r="I114" s="1">
        <v>4355</v>
      </c>
      <c r="J114" s="1">
        <v>2930</v>
      </c>
      <c r="K114" s="1">
        <v>1430</v>
      </c>
      <c r="L114" s="1">
        <v>35</v>
      </c>
      <c r="M114" s="1">
        <v>445</v>
      </c>
      <c r="N114" s="1">
        <v>1280</v>
      </c>
      <c r="O114" s="1">
        <v>1190</v>
      </c>
      <c r="P114" s="1">
        <v>575</v>
      </c>
      <c r="Q114" s="1">
        <v>615</v>
      </c>
      <c r="R114" s="1">
        <v>0</v>
      </c>
      <c r="S114" s="1">
        <v>85</v>
      </c>
      <c r="T114" s="1">
        <v>325</v>
      </c>
      <c r="U114" s="1">
        <v>305</v>
      </c>
      <c r="V114" s="1">
        <v>180</v>
      </c>
      <c r="W114" s="1">
        <v>130</v>
      </c>
      <c r="X114" s="1">
        <v>0</v>
      </c>
      <c r="Y114" s="1">
        <v>0</v>
      </c>
    </row>
    <row r="115" spans="1:25">
      <c r="A115" t="s">
        <v>117</v>
      </c>
      <c r="B115" s="1">
        <v>3290</v>
      </c>
      <c r="C115" s="1">
        <v>3120</v>
      </c>
      <c r="D115" s="1">
        <v>2225</v>
      </c>
      <c r="E115" s="1">
        <v>900</v>
      </c>
      <c r="F115" s="1">
        <v>60</v>
      </c>
      <c r="G115" s="1">
        <v>95</v>
      </c>
      <c r="H115" s="1">
        <v>2575</v>
      </c>
      <c r="I115" s="1">
        <v>2470</v>
      </c>
      <c r="J115" s="1">
        <v>1750</v>
      </c>
      <c r="K115" s="1">
        <v>720</v>
      </c>
      <c r="L115" s="1">
        <v>40</v>
      </c>
      <c r="M115" s="1">
        <v>60</v>
      </c>
      <c r="N115" s="1">
        <v>1720</v>
      </c>
      <c r="O115" s="1">
        <v>1660</v>
      </c>
      <c r="P115" s="1">
        <v>1070</v>
      </c>
      <c r="Q115" s="1">
        <v>580</v>
      </c>
      <c r="R115" s="1">
        <v>0</v>
      </c>
      <c r="S115" s="1">
        <v>50</v>
      </c>
      <c r="T115" s="1">
        <v>530</v>
      </c>
      <c r="U115" s="1">
        <v>495</v>
      </c>
      <c r="V115" s="1">
        <v>235</v>
      </c>
      <c r="W115" s="1">
        <v>260</v>
      </c>
      <c r="X115" s="1">
        <v>0</v>
      </c>
      <c r="Y115" s="1">
        <v>0</v>
      </c>
    </row>
    <row r="116" spans="1:25">
      <c r="A116" t="s">
        <v>118</v>
      </c>
      <c r="B116" s="1">
        <v>3850</v>
      </c>
      <c r="C116" s="1">
        <v>3620</v>
      </c>
      <c r="D116" s="1">
        <v>2735</v>
      </c>
      <c r="E116" s="1">
        <v>890</v>
      </c>
      <c r="F116" s="1">
        <v>50</v>
      </c>
      <c r="G116" s="1">
        <v>165</v>
      </c>
      <c r="H116" s="1">
        <v>1915</v>
      </c>
      <c r="I116" s="1">
        <v>1885</v>
      </c>
      <c r="J116" s="1">
        <v>1260</v>
      </c>
      <c r="K116" s="1">
        <v>625</v>
      </c>
      <c r="L116" s="1">
        <v>0</v>
      </c>
      <c r="M116" s="1">
        <v>20</v>
      </c>
      <c r="N116" s="1">
        <v>905</v>
      </c>
      <c r="O116" s="1">
        <v>885</v>
      </c>
      <c r="P116" s="1">
        <v>500</v>
      </c>
      <c r="Q116" s="1">
        <v>380</v>
      </c>
      <c r="R116" s="1">
        <v>0</v>
      </c>
      <c r="S116" s="1">
        <v>20</v>
      </c>
      <c r="T116" s="1">
        <v>270</v>
      </c>
      <c r="U116" s="1">
        <v>255</v>
      </c>
      <c r="V116" s="1">
        <v>160</v>
      </c>
      <c r="W116" s="1">
        <v>105</v>
      </c>
      <c r="X116" s="1">
        <v>0</v>
      </c>
      <c r="Y116" s="1">
        <v>0</v>
      </c>
    </row>
    <row r="117" spans="1:25">
      <c r="A117" t="s">
        <v>119</v>
      </c>
      <c r="B117" s="1">
        <v>35395</v>
      </c>
      <c r="C117" s="1">
        <v>33205</v>
      </c>
      <c r="D117" s="1">
        <v>25120</v>
      </c>
      <c r="E117" s="1">
        <v>8085</v>
      </c>
      <c r="F117" s="1">
        <v>955</v>
      </c>
      <c r="G117" s="1">
        <v>1145</v>
      </c>
      <c r="H117" s="1">
        <v>15735</v>
      </c>
      <c r="I117" s="1">
        <v>14810</v>
      </c>
      <c r="J117" s="1">
        <v>10555</v>
      </c>
      <c r="K117" s="1">
        <v>4260</v>
      </c>
      <c r="L117" s="1">
        <v>450</v>
      </c>
      <c r="M117" s="1">
        <v>435</v>
      </c>
      <c r="N117" s="1">
        <v>5340</v>
      </c>
      <c r="O117" s="1">
        <v>5090</v>
      </c>
      <c r="P117" s="1">
        <v>2980</v>
      </c>
      <c r="Q117" s="1">
        <v>2110</v>
      </c>
      <c r="R117" s="1">
        <v>60</v>
      </c>
      <c r="S117" s="1">
        <v>180</v>
      </c>
      <c r="T117" s="1">
        <v>1485</v>
      </c>
      <c r="U117" s="1">
        <v>1430</v>
      </c>
      <c r="V117" s="1">
        <v>825</v>
      </c>
      <c r="W117" s="1">
        <v>605</v>
      </c>
      <c r="X117" s="1">
        <v>15</v>
      </c>
      <c r="Y117" s="1">
        <v>45</v>
      </c>
    </row>
    <row r="118" spans="1:25">
      <c r="A118" t="s">
        <v>120</v>
      </c>
      <c r="B118" s="1">
        <v>10480</v>
      </c>
      <c r="C118" s="1">
        <v>9790</v>
      </c>
      <c r="D118" s="1">
        <v>7330</v>
      </c>
      <c r="E118" s="1">
        <v>2460</v>
      </c>
      <c r="F118" s="1">
        <v>220</v>
      </c>
      <c r="G118" s="1">
        <v>450</v>
      </c>
      <c r="H118" s="1">
        <v>5585</v>
      </c>
      <c r="I118" s="1">
        <v>5300</v>
      </c>
      <c r="J118" s="1">
        <v>3750</v>
      </c>
      <c r="K118" s="1">
        <v>1555</v>
      </c>
      <c r="L118" s="1">
        <v>85</v>
      </c>
      <c r="M118" s="1">
        <v>180</v>
      </c>
      <c r="N118" s="1">
        <v>2345</v>
      </c>
      <c r="O118" s="1">
        <v>2240</v>
      </c>
      <c r="P118" s="1">
        <v>1415</v>
      </c>
      <c r="Q118" s="1">
        <v>825</v>
      </c>
      <c r="R118" s="1">
        <v>20</v>
      </c>
      <c r="S118" s="1">
        <v>80</v>
      </c>
      <c r="T118" s="1">
        <v>875</v>
      </c>
      <c r="U118" s="1">
        <v>835</v>
      </c>
      <c r="V118" s="1">
        <v>600</v>
      </c>
      <c r="W118" s="1">
        <v>230</v>
      </c>
      <c r="X118" s="1">
        <v>0</v>
      </c>
      <c r="Y118" s="1">
        <v>20</v>
      </c>
    </row>
    <row r="119" spans="1:25">
      <c r="A119" t="s">
        <v>121</v>
      </c>
      <c r="B119" s="1">
        <v>18430</v>
      </c>
      <c r="C119" s="1">
        <v>17205</v>
      </c>
      <c r="D119" s="1">
        <v>12095</v>
      </c>
      <c r="E119" s="1">
        <v>5105</v>
      </c>
      <c r="F119" s="1">
        <v>445</v>
      </c>
      <c r="G119" s="1">
        <v>760</v>
      </c>
      <c r="H119" s="1">
        <v>8970</v>
      </c>
      <c r="I119" s="1">
        <v>8455</v>
      </c>
      <c r="J119" s="1">
        <v>5750</v>
      </c>
      <c r="K119" s="1">
        <v>2710</v>
      </c>
      <c r="L119" s="1">
        <v>185</v>
      </c>
      <c r="M119" s="1">
        <v>320</v>
      </c>
      <c r="N119" s="1">
        <v>2775</v>
      </c>
      <c r="O119" s="1">
        <v>2665</v>
      </c>
      <c r="P119" s="1">
        <v>1505</v>
      </c>
      <c r="Q119" s="1">
        <v>1165</v>
      </c>
      <c r="R119" s="1">
        <v>40</v>
      </c>
      <c r="S119" s="1">
        <v>60</v>
      </c>
      <c r="T119" s="1">
        <v>915</v>
      </c>
      <c r="U119" s="1">
        <v>900</v>
      </c>
      <c r="V119" s="1">
        <v>410</v>
      </c>
      <c r="W119" s="1">
        <v>485</v>
      </c>
      <c r="X119" s="1">
        <v>0</v>
      </c>
      <c r="Y119" s="1">
        <v>0</v>
      </c>
    </row>
    <row r="120" spans="1:25">
      <c r="A120" t="s">
        <v>122</v>
      </c>
      <c r="B120" s="1">
        <v>114220</v>
      </c>
      <c r="C120" s="1">
        <v>106460</v>
      </c>
      <c r="D120" s="1">
        <v>76950</v>
      </c>
      <c r="E120" s="1">
        <v>29505</v>
      </c>
      <c r="F120" s="1">
        <v>2430</v>
      </c>
      <c r="G120" s="1">
        <v>4880</v>
      </c>
      <c r="H120" s="1">
        <v>50440</v>
      </c>
      <c r="I120" s="1">
        <v>47275</v>
      </c>
      <c r="J120" s="1">
        <v>31860</v>
      </c>
      <c r="K120" s="1">
        <v>15415</v>
      </c>
      <c r="L120" s="1">
        <v>1095</v>
      </c>
      <c r="M120" s="1">
        <v>1850</v>
      </c>
      <c r="N120" s="1">
        <v>18195</v>
      </c>
      <c r="O120" s="1">
        <v>17080</v>
      </c>
      <c r="P120" s="1">
        <v>9300</v>
      </c>
      <c r="Q120" s="1">
        <v>7775</v>
      </c>
      <c r="R120" s="1">
        <v>320</v>
      </c>
      <c r="S120" s="1">
        <v>715</v>
      </c>
      <c r="T120" s="1">
        <v>4935</v>
      </c>
      <c r="U120" s="1">
        <v>4580</v>
      </c>
      <c r="V120" s="1">
        <v>1940</v>
      </c>
      <c r="W120" s="1">
        <v>2635</v>
      </c>
      <c r="X120" s="1">
        <v>65</v>
      </c>
      <c r="Y120" s="1">
        <v>240</v>
      </c>
    </row>
    <row r="121" spans="1:25">
      <c r="A121" t="s">
        <v>123</v>
      </c>
      <c r="B121" s="1">
        <v>24960</v>
      </c>
      <c r="C121" s="1">
        <v>23555</v>
      </c>
      <c r="D121" s="1">
        <v>19100</v>
      </c>
      <c r="E121" s="1">
        <v>4455</v>
      </c>
      <c r="F121" s="1">
        <v>360</v>
      </c>
      <c r="G121" s="1">
        <v>960</v>
      </c>
      <c r="H121" s="1">
        <v>5940</v>
      </c>
      <c r="I121" s="1">
        <v>5625</v>
      </c>
      <c r="J121" s="1">
        <v>3865</v>
      </c>
      <c r="K121" s="1">
        <v>1755</v>
      </c>
      <c r="L121" s="1">
        <v>125</v>
      </c>
      <c r="M121" s="1">
        <v>175</v>
      </c>
      <c r="N121" s="1">
        <v>870</v>
      </c>
      <c r="O121" s="1">
        <v>825</v>
      </c>
      <c r="P121" s="1">
        <v>430</v>
      </c>
      <c r="Q121" s="1">
        <v>390</v>
      </c>
      <c r="R121" s="1">
        <v>20</v>
      </c>
      <c r="S121" s="1">
        <v>25</v>
      </c>
      <c r="T121" s="1">
        <v>170</v>
      </c>
      <c r="U121" s="1">
        <v>160</v>
      </c>
      <c r="V121" s="1">
        <v>75</v>
      </c>
      <c r="W121" s="1">
        <v>85</v>
      </c>
      <c r="X121" s="1">
        <v>0</v>
      </c>
      <c r="Y121" s="1">
        <v>0</v>
      </c>
    </row>
    <row r="122" spans="1:25">
      <c r="A122" t="s">
        <v>124</v>
      </c>
      <c r="B122" s="1">
        <v>11970</v>
      </c>
      <c r="C122" s="1">
        <v>11060</v>
      </c>
      <c r="D122" s="1">
        <v>7530</v>
      </c>
      <c r="E122" s="1">
        <v>3530</v>
      </c>
      <c r="F122" s="1">
        <v>405</v>
      </c>
      <c r="G122" s="1">
        <v>450</v>
      </c>
      <c r="H122" s="1">
        <v>5490</v>
      </c>
      <c r="I122" s="1">
        <v>5140</v>
      </c>
      <c r="J122" s="1">
        <v>3025</v>
      </c>
      <c r="K122" s="1">
        <v>2115</v>
      </c>
      <c r="L122" s="1">
        <v>185</v>
      </c>
      <c r="M122" s="1">
        <v>145</v>
      </c>
      <c r="N122" s="1">
        <v>3270</v>
      </c>
      <c r="O122" s="1">
        <v>3125</v>
      </c>
      <c r="P122" s="1">
        <v>1530</v>
      </c>
      <c r="Q122" s="1">
        <v>1600</v>
      </c>
      <c r="R122" s="1">
        <v>55</v>
      </c>
      <c r="S122" s="1">
        <v>85</v>
      </c>
      <c r="T122" s="1">
        <v>745</v>
      </c>
      <c r="U122" s="1">
        <v>700</v>
      </c>
      <c r="V122" s="1">
        <v>245</v>
      </c>
      <c r="W122" s="1">
        <v>450</v>
      </c>
      <c r="X122" s="1">
        <v>0</v>
      </c>
      <c r="Y122" s="1">
        <v>40</v>
      </c>
    </row>
    <row r="123" spans="1:25">
      <c r="A123" t="s">
        <v>125</v>
      </c>
      <c r="B123" s="1">
        <v>13030</v>
      </c>
      <c r="C123" s="1">
        <v>12370</v>
      </c>
      <c r="D123" s="1">
        <v>7820</v>
      </c>
      <c r="E123" s="1">
        <v>4540</v>
      </c>
      <c r="F123" s="1">
        <v>280</v>
      </c>
      <c r="G123" s="1">
        <v>320</v>
      </c>
      <c r="H123" s="1">
        <v>5765</v>
      </c>
      <c r="I123" s="1">
        <v>5510</v>
      </c>
      <c r="J123" s="1">
        <v>3680</v>
      </c>
      <c r="K123" s="1">
        <v>1830</v>
      </c>
      <c r="L123" s="1">
        <v>125</v>
      </c>
      <c r="M123" s="1">
        <v>105</v>
      </c>
      <c r="N123" s="1">
        <v>2000</v>
      </c>
      <c r="O123" s="1">
        <v>1920</v>
      </c>
      <c r="P123" s="1">
        <v>980</v>
      </c>
      <c r="Q123" s="1">
        <v>935</v>
      </c>
      <c r="R123" s="1">
        <v>40</v>
      </c>
      <c r="S123" s="1">
        <v>35</v>
      </c>
      <c r="T123" s="1">
        <v>620</v>
      </c>
      <c r="U123" s="1">
        <v>570</v>
      </c>
      <c r="V123" s="1">
        <v>235</v>
      </c>
      <c r="W123" s="1">
        <v>330</v>
      </c>
      <c r="X123" s="1">
        <v>0</v>
      </c>
      <c r="Y123" s="1">
        <v>25</v>
      </c>
    </row>
    <row r="124" spans="1:25">
      <c r="A124" t="s">
        <v>126</v>
      </c>
      <c r="B124" s="1">
        <v>14745</v>
      </c>
      <c r="C124" s="1">
        <v>13270</v>
      </c>
      <c r="D124" s="1">
        <v>9655</v>
      </c>
      <c r="E124" s="1">
        <v>3615</v>
      </c>
      <c r="F124" s="1">
        <v>325</v>
      </c>
      <c r="G124" s="1">
        <v>1090</v>
      </c>
      <c r="H124" s="1">
        <v>5405</v>
      </c>
      <c r="I124" s="1">
        <v>4845</v>
      </c>
      <c r="J124" s="1">
        <v>3325</v>
      </c>
      <c r="K124" s="1">
        <v>1515</v>
      </c>
      <c r="L124" s="1">
        <v>85</v>
      </c>
      <c r="M124" s="1">
        <v>435</v>
      </c>
      <c r="N124" s="1">
        <v>2250</v>
      </c>
      <c r="O124" s="1">
        <v>2015</v>
      </c>
      <c r="P124" s="1">
        <v>1180</v>
      </c>
      <c r="Q124" s="1">
        <v>840</v>
      </c>
      <c r="R124" s="1">
        <v>0</v>
      </c>
      <c r="S124" s="1">
        <v>180</v>
      </c>
      <c r="T124" s="1">
        <v>720</v>
      </c>
      <c r="U124" s="1">
        <v>640</v>
      </c>
      <c r="V124" s="1">
        <v>250</v>
      </c>
      <c r="W124" s="1">
        <v>390</v>
      </c>
      <c r="X124" s="1">
        <v>0</v>
      </c>
      <c r="Y124" s="1">
        <v>45</v>
      </c>
    </row>
    <row r="125" spans="1:25">
      <c r="A125" t="s">
        <v>127</v>
      </c>
      <c r="B125" s="1">
        <v>18245</v>
      </c>
      <c r="C125" s="1">
        <v>17260</v>
      </c>
      <c r="D125" s="1">
        <v>12690</v>
      </c>
      <c r="E125" s="1">
        <v>4575</v>
      </c>
      <c r="F125" s="1">
        <v>360</v>
      </c>
      <c r="G125" s="1">
        <v>575</v>
      </c>
      <c r="H125" s="1">
        <v>13735</v>
      </c>
      <c r="I125" s="1">
        <v>13060</v>
      </c>
      <c r="J125" s="1">
        <v>9670</v>
      </c>
      <c r="K125" s="1">
        <v>3395</v>
      </c>
      <c r="L125" s="1">
        <v>250</v>
      </c>
      <c r="M125" s="1">
        <v>400</v>
      </c>
      <c r="N125" s="1">
        <v>4880</v>
      </c>
      <c r="O125" s="1">
        <v>4590</v>
      </c>
      <c r="P125" s="1">
        <v>2605</v>
      </c>
      <c r="Q125" s="1">
        <v>1980</v>
      </c>
      <c r="R125" s="1">
        <v>75</v>
      </c>
      <c r="S125" s="1">
        <v>205</v>
      </c>
      <c r="T125" s="1">
        <v>1315</v>
      </c>
      <c r="U125" s="1">
        <v>1230</v>
      </c>
      <c r="V125" s="1">
        <v>500</v>
      </c>
      <c r="W125" s="1">
        <v>725</v>
      </c>
      <c r="X125" s="1">
        <v>0</v>
      </c>
      <c r="Y125" s="1">
        <v>75</v>
      </c>
    </row>
    <row r="126" spans="1:25">
      <c r="A126" t="s">
        <v>128</v>
      </c>
      <c r="B126" s="1">
        <v>6155</v>
      </c>
      <c r="C126" s="1">
        <v>5765</v>
      </c>
      <c r="D126" s="1">
        <v>3870</v>
      </c>
      <c r="E126" s="1">
        <v>1895</v>
      </c>
      <c r="F126" s="1">
        <v>135</v>
      </c>
      <c r="G126" s="1">
        <v>205</v>
      </c>
      <c r="H126" s="1">
        <v>2240</v>
      </c>
      <c r="I126" s="1">
        <v>2065</v>
      </c>
      <c r="J126" s="1">
        <v>1325</v>
      </c>
      <c r="K126" s="1">
        <v>740</v>
      </c>
      <c r="L126" s="1">
        <v>45</v>
      </c>
      <c r="M126" s="1">
        <v>120</v>
      </c>
      <c r="N126" s="1">
        <v>805</v>
      </c>
      <c r="O126" s="1">
        <v>765</v>
      </c>
      <c r="P126" s="1">
        <v>420</v>
      </c>
      <c r="Q126" s="1">
        <v>350</v>
      </c>
      <c r="R126" s="1">
        <v>20</v>
      </c>
      <c r="S126" s="1">
        <v>20</v>
      </c>
      <c r="T126" s="1">
        <v>220</v>
      </c>
      <c r="U126" s="1">
        <v>210</v>
      </c>
      <c r="V126" s="1">
        <v>85</v>
      </c>
      <c r="W126" s="1">
        <v>125</v>
      </c>
      <c r="X126" s="1">
        <v>0</v>
      </c>
      <c r="Y126" s="1">
        <v>0</v>
      </c>
    </row>
    <row r="127" spans="1:25">
      <c r="A127" t="s">
        <v>129</v>
      </c>
      <c r="B127" s="1">
        <v>25125</v>
      </c>
      <c r="C127" s="1">
        <v>23185</v>
      </c>
      <c r="D127" s="1">
        <v>16285</v>
      </c>
      <c r="E127" s="1">
        <v>6900</v>
      </c>
      <c r="F127" s="1">
        <v>565</v>
      </c>
      <c r="G127" s="1">
        <v>1270</v>
      </c>
      <c r="H127" s="1">
        <v>11865</v>
      </c>
      <c r="I127" s="1">
        <v>11030</v>
      </c>
      <c r="J127" s="1">
        <v>6965</v>
      </c>
      <c r="K127" s="1">
        <v>4065</v>
      </c>
      <c r="L127" s="1">
        <v>285</v>
      </c>
      <c r="M127" s="1">
        <v>475</v>
      </c>
      <c r="N127" s="1">
        <v>4120</v>
      </c>
      <c r="O127" s="1">
        <v>3840</v>
      </c>
      <c r="P127" s="1">
        <v>2160</v>
      </c>
      <c r="Q127" s="1">
        <v>1685</v>
      </c>
      <c r="R127" s="1">
        <v>100</v>
      </c>
      <c r="S127" s="1">
        <v>165</v>
      </c>
      <c r="T127" s="1">
        <v>1145</v>
      </c>
      <c r="U127" s="1">
        <v>1075</v>
      </c>
      <c r="V127" s="1">
        <v>550</v>
      </c>
      <c r="W127" s="1">
        <v>525</v>
      </c>
      <c r="X127" s="1">
        <v>0</v>
      </c>
      <c r="Y127" s="1">
        <v>40</v>
      </c>
    </row>
    <row r="128" spans="1:25">
      <c r="A128" t="s">
        <v>130</v>
      </c>
      <c r="B128" s="1">
        <v>77290</v>
      </c>
      <c r="C128" s="1">
        <v>71795</v>
      </c>
      <c r="D128" s="1">
        <v>49550</v>
      </c>
      <c r="E128" s="1">
        <v>22250</v>
      </c>
      <c r="F128" s="1">
        <v>2830</v>
      </c>
      <c r="G128" s="1">
        <v>2340</v>
      </c>
      <c r="H128" s="1">
        <v>45820</v>
      </c>
      <c r="I128" s="1">
        <v>42820</v>
      </c>
      <c r="J128" s="1">
        <v>28740</v>
      </c>
      <c r="K128" s="1">
        <v>14080</v>
      </c>
      <c r="L128" s="1">
        <v>1660</v>
      </c>
      <c r="M128" s="1">
        <v>1130</v>
      </c>
      <c r="N128" s="1">
        <v>20400</v>
      </c>
      <c r="O128" s="1">
        <v>18830</v>
      </c>
      <c r="P128" s="1">
        <v>9540</v>
      </c>
      <c r="Q128" s="1">
        <v>9290</v>
      </c>
      <c r="R128" s="1">
        <v>880</v>
      </c>
      <c r="S128" s="1">
        <v>570</v>
      </c>
      <c r="T128" s="1">
        <v>7910</v>
      </c>
      <c r="U128" s="1">
        <v>7275</v>
      </c>
      <c r="V128" s="1">
        <v>3650</v>
      </c>
      <c r="W128" s="1">
        <v>3625</v>
      </c>
      <c r="X128" s="1">
        <v>390</v>
      </c>
      <c r="Y128" s="1">
        <v>220</v>
      </c>
    </row>
    <row r="129" spans="1:25">
      <c r="A129" t="s">
        <v>131</v>
      </c>
      <c r="B129" s="1">
        <v>9360</v>
      </c>
      <c r="C129" s="1">
        <v>8230</v>
      </c>
      <c r="D129" s="1">
        <v>5540</v>
      </c>
      <c r="E129" s="1">
        <v>2685</v>
      </c>
      <c r="F129" s="1">
        <v>635</v>
      </c>
      <c r="G129" s="1">
        <v>415</v>
      </c>
      <c r="H129" s="1">
        <v>5500</v>
      </c>
      <c r="I129" s="1">
        <v>4780</v>
      </c>
      <c r="J129" s="1">
        <v>2895</v>
      </c>
      <c r="K129" s="1">
        <v>1880</v>
      </c>
      <c r="L129" s="1">
        <v>465</v>
      </c>
      <c r="M129" s="1">
        <v>185</v>
      </c>
      <c r="N129" s="1">
        <v>3570</v>
      </c>
      <c r="O129" s="1">
        <v>3110</v>
      </c>
      <c r="P129" s="1">
        <v>1735</v>
      </c>
      <c r="Q129" s="1">
        <v>1375</v>
      </c>
      <c r="R129" s="1">
        <v>300</v>
      </c>
      <c r="S129" s="1">
        <v>115</v>
      </c>
      <c r="T129" s="1">
        <v>1375</v>
      </c>
      <c r="U129" s="1">
        <v>1195</v>
      </c>
      <c r="V129" s="1">
        <v>815</v>
      </c>
      <c r="W129" s="1">
        <v>375</v>
      </c>
      <c r="X129" s="1">
        <v>125</v>
      </c>
      <c r="Y129" s="1">
        <v>45</v>
      </c>
    </row>
    <row r="130" spans="1:25">
      <c r="A130" t="s">
        <v>132</v>
      </c>
      <c r="B130" s="1">
        <v>25305</v>
      </c>
      <c r="C130" s="1">
        <v>23900</v>
      </c>
      <c r="D130" s="1">
        <v>17030</v>
      </c>
      <c r="E130" s="1">
        <v>6870</v>
      </c>
      <c r="F130" s="1">
        <v>730</v>
      </c>
      <c r="G130" s="1">
        <v>605</v>
      </c>
      <c r="H130" s="1">
        <v>18980</v>
      </c>
      <c r="I130" s="1">
        <v>18080</v>
      </c>
      <c r="J130" s="1">
        <v>12750</v>
      </c>
      <c r="K130" s="1">
        <v>5335</v>
      </c>
      <c r="L130" s="1">
        <v>490</v>
      </c>
      <c r="M130" s="1">
        <v>355</v>
      </c>
      <c r="N130" s="1">
        <v>5485</v>
      </c>
      <c r="O130" s="1">
        <v>5095</v>
      </c>
      <c r="P130" s="1">
        <v>1930</v>
      </c>
      <c r="Q130" s="1">
        <v>3160</v>
      </c>
      <c r="R130" s="1">
        <v>210</v>
      </c>
      <c r="S130" s="1">
        <v>160</v>
      </c>
      <c r="T130" s="1">
        <v>1995</v>
      </c>
      <c r="U130" s="1">
        <v>1795</v>
      </c>
      <c r="V130" s="1">
        <v>490</v>
      </c>
      <c r="W130" s="1">
        <v>1310</v>
      </c>
      <c r="X130" s="1">
        <v>120</v>
      </c>
      <c r="Y130" s="1">
        <v>70</v>
      </c>
    </row>
    <row r="131" spans="1:25">
      <c r="A131" t="s">
        <v>133</v>
      </c>
      <c r="B131" s="1">
        <v>1440</v>
      </c>
      <c r="C131" s="1">
        <v>1240</v>
      </c>
      <c r="D131" s="1">
        <v>795</v>
      </c>
      <c r="E131" s="1">
        <v>440</v>
      </c>
      <c r="F131" s="1">
        <v>155</v>
      </c>
      <c r="G131" s="1">
        <v>45</v>
      </c>
      <c r="H131" s="1">
        <v>800</v>
      </c>
      <c r="I131" s="1">
        <v>695</v>
      </c>
      <c r="J131" s="1">
        <v>430</v>
      </c>
      <c r="K131" s="1">
        <v>265</v>
      </c>
      <c r="L131" s="1">
        <v>90</v>
      </c>
      <c r="M131" s="1">
        <v>0</v>
      </c>
      <c r="N131" s="1">
        <v>505</v>
      </c>
      <c r="O131" s="1">
        <v>455</v>
      </c>
      <c r="P131" s="1">
        <v>275</v>
      </c>
      <c r="Q131" s="1">
        <v>180</v>
      </c>
      <c r="R131" s="1">
        <v>45</v>
      </c>
      <c r="S131" s="1">
        <v>0</v>
      </c>
      <c r="T131" s="1">
        <v>200</v>
      </c>
      <c r="U131" s="1">
        <v>200</v>
      </c>
      <c r="V131" s="1">
        <v>65</v>
      </c>
      <c r="W131" s="1">
        <v>135</v>
      </c>
      <c r="X131" s="1">
        <v>0</v>
      </c>
      <c r="Y131" s="1">
        <v>0</v>
      </c>
    </row>
    <row r="132" spans="1:25">
      <c r="A132" t="s">
        <v>134</v>
      </c>
      <c r="B132" s="1">
        <v>17010</v>
      </c>
      <c r="C132" s="1">
        <v>15960</v>
      </c>
      <c r="D132" s="1">
        <v>10305</v>
      </c>
      <c r="E132" s="1">
        <v>5660</v>
      </c>
      <c r="F132" s="1">
        <v>455</v>
      </c>
      <c r="G132" s="1">
        <v>530</v>
      </c>
      <c r="H132" s="1">
        <v>8175</v>
      </c>
      <c r="I132" s="1">
        <v>7665</v>
      </c>
      <c r="J132" s="1">
        <v>4910</v>
      </c>
      <c r="K132" s="1">
        <v>2755</v>
      </c>
      <c r="L132" s="1">
        <v>195</v>
      </c>
      <c r="M132" s="1">
        <v>280</v>
      </c>
      <c r="N132" s="1">
        <v>4895</v>
      </c>
      <c r="O132" s="1">
        <v>4625</v>
      </c>
      <c r="P132" s="1">
        <v>2565</v>
      </c>
      <c r="Q132" s="1">
        <v>2055</v>
      </c>
      <c r="R132" s="1">
        <v>105</v>
      </c>
      <c r="S132" s="1">
        <v>155</v>
      </c>
      <c r="T132" s="1">
        <v>2230</v>
      </c>
      <c r="U132" s="1">
        <v>2135</v>
      </c>
      <c r="V132" s="1">
        <v>1115</v>
      </c>
      <c r="W132" s="1">
        <v>1015</v>
      </c>
      <c r="X132" s="1">
        <v>35</v>
      </c>
      <c r="Y132" s="1">
        <v>60</v>
      </c>
    </row>
    <row r="133" spans="1:25">
      <c r="A133" t="s">
        <v>135</v>
      </c>
      <c r="B133" s="1">
        <v>21995</v>
      </c>
      <c r="C133" s="1">
        <v>20460</v>
      </c>
      <c r="D133" s="1">
        <v>14465</v>
      </c>
      <c r="E133" s="1">
        <v>6000</v>
      </c>
      <c r="F133" s="1">
        <v>770</v>
      </c>
      <c r="G133" s="1">
        <v>690</v>
      </c>
      <c r="H133" s="1">
        <v>11030</v>
      </c>
      <c r="I133" s="1">
        <v>10310</v>
      </c>
      <c r="J133" s="1">
        <v>6835</v>
      </c>
      <c r="K133" s="1">
        <v>3480</v>
      </c>
      <c r="L133" s="1">
        <v>390</v>
      </c>
      <c r="M133" s="1">
        <v>280</v>
      </c>
      <c r="N133" s="1">
        <v>5120</v>
      </c>
      <c r="O133" s="1">
        <v>4755</v>
      </c>
      <c r="P133" s="1">
        <v>2485</v>
      </c>
      <c r="Q133" s="1">
        <v>2270</v>
      </c>
      <c r="R133" s="1">
        <v>205</v>
      </c>
      <c r="S133" s="1">
        <v>130</v>
      </c>
      <c r="T133" s="1">
        <v>1640</v>
      </c>
      <c r="U133" s="1">
        <v>1490</v>
      </c>
      <c r="V133" s="1">
        <v>720</v>
      </c>
      <c r="W133" s="1">
        <v>770</v>
      </c>
      <c r="X133" s="1">
        <v>100</v>
      </c>
      <c r="Y133" s="1">
        <v>40</v>
      </c>
    </row>
    <row r="134" spans="1:25">
      <c r="A134" t="s">
        <v>136</v>
      </c>
      <c r="B134" s="1">
        <v>2175</v>
      </c>
      <c r="C134" s="1">
        <v>2005</v>
      </c>
      <c r="D134" s="1">
        <v>1410</v>
      </c>
      <c r="E134" s="1">
        <v>595</v>
      </c>
      <c r="F134" s="1">
        <v>95</v>
      </c>
      <c r="G134" s="1">
        <v>55</v>
      </c>
      <c r="H134" s="1">
        <v>1340</v>
      </c>
      <c r="I134" s="1">
        <v>1290</v>
      </c>
      <c r="J134" s="1">
        <v>930</v>
      </c>
      <c r="K134" s="1">
        <v>360</v>
      </c>
      <c r="L134" s="1">
        <v>30</v>
      </c>
      <c r="M134" s="1">
        <v>10</v>
      </c>
      <c r="N134" s="1">
        <v>825</v>
      </c>
      <c r="O134" s="1">
        <v>790</v>
      </c>
      <c r="P134" s="1">
        <v>550</v>
      </c>
      <c r="Q134" s="1">
        <v>245</v>
      </c>
      <c r="R134" s="1">
        <v>15</v>
      </c>
      <c r="S134" s="1">
        <v>15</v>
      </c>
      <c r="T134" s="1">
        <v>475</v>
      </c>
      <c r="U134" s="1">
        <v>460</v>
      </c>
      <c r="V134" s="1">
        <v>440</v>
      </c>
      <c r="W134" s="1">
        <v>25</v>
      </c>
      <c r="X134" s="1">
        <v>0</v>
      </c>
      <c r="Y134" s="1">
        <v>0</v>
      </c>
    </row>
    <row r="135" spans="1:25">
      <c r="A135" t="s">
        <v>137</v>
      </c>
      <c r="B135" s="1">
        <v>34715</v>
      </c>
      <c r="C135" s="1">
        <v>32305</v>
      </c>
      <c r="D135" s="1">
        <v>21825</v>
      </c>
      <c r="E135" s="1">
        <v>10480</v>
      </c>
      <c r="F135" s="1">
        <v>895</v>
      </c>
      <c r="G135" s="1">
        <v>1320</v>
      </c>
      <c r="H135" s="1">
        <v>15985</v>
      </c>
      <c r="I135" s="1">
        <v>14915</v>
      </c>
      <c r="J135" s="1">
        <v>9275</v>
      </c>
      <c r="K135" s="1">
        <v>5640</v>
      </c>
      <c r="L135" s="1">
        <v>395</v>
      </c>
      <c r="M135" s="1">
        <v>600</v>
      </c>
      <c r="N135" s="1">
        <v>7845</v>
      </c>
      <c r="O135" s="1">
        <v>7360</v>
      </c>
      <c r="P135" s="1">
        <v>4040</v>
      </c>
      <c r="Q135" s="1">
        <v>3320</v>
      </c>
      <c r="R135" s="1">
        <v>165</v>
      </c>
      <c r="S135" s="1">
        <v>265</v>
      </c>
      <c r="T135" s="1">
        <v>3130</v>
      </c>
      <c r="U135" s="1">
        <v>2965</v>
      </c>
      <c r="V135" s="1">
        <v>2000</v>
      </c>
      <c r="W135" s="1">
        <v>965</v>
      </c>
      <c r="X135" s="1">
        <v>50</v>
      </c>
      <c r="Y135" s="1">
        <v>100</v>
      </c>
    </row>
    <row r="136" spans="1:25">
      <c r="A136" t="s">
        <v>138</v>
      </c>
      <c r="B136" s="1">
        <v>5930</v>
      </c>
      <c r="C136" s="1">
        <v>5555</v>
      </c>
      <c r="D136" s="1">
        <v>3830</v>
      </c>
      <c r="E136" s="1">
        <v>1725</v>
      </c>
      <c r="F136" s="1">
        <v>185</v>
      </c>
      <c r="G136" s="1">
        <v>180</v>
      </c>
      <c r="H136" s="1">
        <v>2325</v>
      </c>
      <c r="I136" s="1">
        <v>2160</v>
      </c>
      <c r="J136" s="1">
        <v>1355</v>
      </c>
      <c r="K136" s="1">
        <v>800</v>
      </c>
      <c r="L136" s="1">
        <v>85</v>
      </c>
      <c r="M136" s="1">
        <v>75</v>
      </c>
      <c r="N136" s="1">
        <v>1580</v>
      </c>
      <c r="O136" s="1">
        <v>1485</v>
      </c>
      <c r="P136" s="1">
        <v>915</v>
      </c>
      <c r="Q136" s="1">
        <v>560</v>
      </c>
      <c r="R136" s="1">
        <v>40</v>
      </c>
      <c r="S136" s="1">
        <v>65</v>
      </c>
      <c r="T136" s="1">
        <v>820</v>
      </c>
      <c r="U136" s="1">
        <v>800</v>
      </c>
      <c r="V136" s="1">
        <v>610</v>
      </c>
      <c r="W136" s="1">
        <v>195</v>
      </c>
      <c r="X136" s="1">
        <v>0</v>
      </c>
      <c r="Y136" s="1">
        <v>15</v>
      </c>
    </row>
    <row r="137" spans="1:25">
      <c r="A137" t="s">
        <v>139</v>
      </c>
      <c r="B137" s="1">
        <v>4945</v>
      </c>
      <c r="C137" s="1">
        <v>4645</v>
      </c>
      <c r="D137" s="1">
        <v>2820</v>
      </c>
      <c r="E137" s="1">
        <v>1830</v>
      </c>
      <c r="F137" s="1">
        <v>105</v>
      </c>
      <c r="G137" s="1">
        <v>150</v>
      </c>
      <c r="H137" s="1">
        <v>1860</v>
      </c>
      <c r="I137" s="1">
        <v>1715</v>
      </c>
      <c r="J137" s="1">
        <v>1150</v>
      </c>
      <c r="K137" s="1">
        <v>560</v>
      </c>
      <c r="L137" s="1">
        <v>45</v>
      </c>
      <c r="M137" s="1">
        <v>95</v>
      </c>
      <c r="N137" s="1">
        <v>610</v>
      </c>
      <c r="O137" s="1">
        <v>540</v>
      </c>
      <c r="P137" s="1">
        <v>285</v>
      </c>
      <c r="Q137" s="1">
        <v>260</v>
      </c>
      <c r="R137" s="1">
        <v>15</v>
      </c>
      <c r="S137" s="1">
        <v>45</v>
      </c>
      <c r="T137" s="1">
        <v>245</v>
      </c>
      <c r="U137" s="1">
        <v>200</v>
      </c>
      <c r="V137" s="1">
        <v>90</v>
      </c>
      <c r="W137" s="1">
        <v>110</v>
      </c>
      <c r="X137" s="1">
        <v>0</v>
      </c>
      <c r="Y137" s="1">
        <v>35</v>
      </c>
    </row>
    <row r="138" spans="1:25">
      <c r="A138" t="s">
        <v>140</v>
      </c>
      <c r="B138" s="1">
        <v>14395</v>
      </c>
      <c r="C138" s="1">
        <v>13225</v>
      </c>
      <c r="D138" s="1">
        <v>8790</v>
      </c>
      <c r="E138" s="1">
        <v>4430</v>
      </c>
      <c r="F138" s="1">
        <v>400</v>
      </c>
      <c r="G138" s="1">
        <v>690</v>
      </c>
      <c r="H138" s="1">
        <v>7390</v>
      </c>
      <c r="I138" s="1">
        <v>6835</v>
      </c>
      <c r="J138" s="1">
        <v>4070</v>
      </c>
      <c r="K138" s="1">
        <v>2760</v>
      </c>
      <c r="L138" s="1">
        <v>180</v>
      </c>
      <c r="M138" s="1">
        <v>340</v>
      </c>
      <c r="N138" s="1">
        <v>3545</v>
      </c>
      <c r="O138" s="1">
        <v>3320</v>
      </c>
      <c r="P138" s="1">
        <v>1750</v>
      </c>
      <c r="Q138" s="1">
        <v>1575</v>
      </c>
      <c r="R138" s="1">
        <v>70</v>
      </c>
      <c r="S138" s="1">
        <v>120</v>
      </c>
      <c r="T138" s="1">
        <v>1320</v>
      </c>
      <c r="U138" s="1">
        <v>1260</v>
      </c>
      <c r="V138" s="1">
        <v>850</v>
      </c>
      <c r="W138" s="1">
        <v>405</v>
      </c>
      <c r="X138" s="1">
        <v>15</v>
      </c>
      <c r="Y138" s="1">
        <v>35</v>
      </c>
    </row>
    <row r="139" spans="1:25">
      <c r="A139" t="s">
        <v>141</v>
      </c>
      <c r="B139" s="1">
        <v>9445</v>
      </c>
      <c r="C139" s="1">
        <v>8885</v>
      </c>
      <c r="D139" s="1">
        <v>6380</v>
      </c>
      <c r="E139" s="1">
        <v>2500</v>
      </c>
      <c r="F139" s="1">
        <v>205</v>
      </c>
      <c r="G139" s="1">
        <v>300</v>
      </c>
      <c r="H139" s="1">
        <v>4405</v>
      </c>
      <c r="I139" s="1">
        <v>4215</v>
      </c>
      <c r="J139" s="1">
        <v>2700</v>
      </c>
      <c r="K139" s="1">
        <v>1515</v>
      </c>
      <c r="L139" s="1">
        <v>85</v>
      </c>
      <c r="M139" s="1">
        <v>90</v>
      </c>
      <c r="N139" s="1">
        <v>2110</v>
      </c>
      <c r="O139" s="1">
        <v>2020</v>
      </c>
      <c r="P139" s="1">
        <v>1090</v>
      </c>
      <c r="Q139" s="1">
        <v>930</v>
      </c>
      <c r="R139" s="1">
        <v>50</v>
      </c>
      <c r="S139" s="1">
        <v>35</v>
      </c>
      <c r="T139" s="1">
        <v>750</v>
      </c>
      <c r="U139" s="1">
        <v>710</v>
      </c>
      <c r="V139" s="1">
        <v>455</v>
      </c>
      <c r="W139" s="1">
        <v>255</v>
      </c>
      <c r="X139" s="1">
        <v>20</v>
      </c>
      <c r="Y139" s="1">
        <v>20</v>
      </c>
    </row>
    <row r="140" spans="1:25">
      <c r="A140" t="s">
        <v>142</v>
      </c>
      <c r="B140" s="1">
        <v>192210</v>
      </c>
      <c r="C140" s="1">
        <v>184020</v>
      </c>
      <c r="D140" s="1">
        <v>114720</v>
      </c>
      <c r="E140" s="1">
        <v>69300</v>
      </c>
      <c r="F140" s="1">
        <v>2215</v>
      </c>
      <c r="G140" s="1">
        <v>4390</v>
      </c>
      <c r="H140" s="1">
        <v>121765</v>
      </c>
      <c r="I140" s="1">
        <v>116600</v>
      </c>
      <c r="J140" s="1">
        <v>75615</v>
      </c>
      <c r="K140" s="1">
        <v>40990</v>
      </c>
      <c r="L140" s="1">
        <v>1060</v>
      </c>
      <c r="M140" s="1">
        <v>2740</v>
      </c>
      <c r="N140" s="1">
        <v>37705</v>
      </c>
      <c r="O140" s="1">
        <v>36160</v>
      </c>
      <c r="P140" s="1">
        <v>18535</v>
      </c>
      <c r="Q140" s="1">
        <v>17625</v>
      </c>
      <c r="R140" s="1">
        <v>310</v>
      </c>
      <c r="S140" s="1">
        <v>1095</v>
      </c>
      <c r="T140" s="1">
        <v>9790</v>
      </c>
      <c r="U140" s="1">
        <v>9255</v>
      </c>
      <c r="V140" s="1">
        <v>3440</v>
      </c>
      <c r="W140" s="1">
        <v>5825</v>
      </c>
      <c r="X140" s="1">
        <v>75</v>
      </c>
      <c r="Y140" s="1">
        <v>410</v>
      </c>
    </row>
    <row r="141" spans="1:25">
      <c r="A141" t="s">
        <v>143</v>
      </c>
      <c r="B141" s="1">
        <v>48500</v>
      </c>
      <c r="C141" s="1">
        <v>46410</v>
      </c>
      <c r="D141" s="1">
        <v>29840</v>
      </c>
      <c r="E141" s="1">
        <v>16570</v>
      </c>
      <c r="F141" s="1">
        <v>400</v>
      </c>
      <c r="G141" s="1">
        <v>1010</v>
      </c>
      <c r="H141" s="1">
        <v>42555</v>
      </c>
      <c r="I141" s="1">
        <v>40810</v>
      </c>
      <c r="J141" s="1">
        <v>26615</v>
      </c>
      <c r="K141" s="1">
        <v>14195</v>
      </c>
      <c r="L141" s="1">
        <v>295</v>
      </c>
      <c r="M141" s="1">
        <v>795</v>
      </c>
      <c r="N141" s="1">
        <v>9260</v>
      </c>
      <c r="O141" s="1">
        <v>8925</v>
      </c>
      <c r="P141" s="1">
        <v>4875</v>
      </c>
      <c r="Q141" s="1">
        <v>4050</v>
      </c>
      <c r="R141" s="1">
        <v>90</v>
      </c>
      <c r="S141" s="1">
        <v>215</v>
      </c>
      <c r="T141" s="1">
        <v>1685</v>
      </c>
      <c r="U141" s="1">
        <v>1565</v>
      </c>
      <c r="V141" s="1">
        <v>270</v>
      </c>
      <c r="W141" s="1">
        <v>1300</v>
      </c>
      <c r="X141" s="1">
        <v>35</v>
      </c>
      <c r="Y141" s="1">
        <v>70</v>
      </c>
    </row>
    <row r="142" spans="1:25">
      <c r="A142" t="s">
        <v>144</v>
      </c>
      <c r="B142" s="1">
        <v>12845</v>
      </c>
      <c r="C142" s="1">
        <v>12370</v>
      </c>
      <c r="D142" s="1">
        <v>9260</v>
      </c>
      <c r="E142" s="1">
        <v>3110</v>
      </c>
      <c r="F142" s="1">
        <v>180</v>
      </c>
      <c r="G142" s="1">
        <v>260</v>
      </c>
      <c r="H142" s="1">
        <v>3495</v>
      </c>
      <c r="I142" s="1">
        <v>3375</v>
      </c>
      <c r="J142" s="1">
        <v>2225</v>
      </c>
      <c r="K142" s="1">
        <v>1150</v>
      </c>
      <c r="L142" s="1">
        <v>30</v>
      </c>
      <c r="M142" s="1">
        <v>80</v>
      </c>
      <c r="N142" s="1">
        <v>815</v>
      </c>
      <c r="O142" s="1">
        <v>785</v>
      </c>
      <c r="P142" s="1">
        <v>430</v>
      </c>
      <c r="Q142" s="1">
        <v>350</v>
      </c>
      <c r="R142" s="1">
        <v>0</v>
      </c>
      <c r="S142" s="1">
        <v>25</v>
      </c>
      <c r="T142" s="1">
        <v>310</v>
      </c>
      <c r="U142" s="1">
        <v>305</v>
      </c>
      <c r="V142" s="1">
        <v>130</v>
      </c>
      <c r="W142" s="1">
        <v>175</v>
      </c>
      <c r="X142" s="1">
        <v>0</v>
      </c>
      <c r="Y142" s="1">
        <v>0</v>
      </c>
    </row>
    <row r="143" spans="1:25">
      <c r="A143" t="s">
        <v>145</v>
      </c>
      <c r="B143" s="1">
        <v>64900</v>
      </c>
      <c r="C143" s="1">
        <v>61990</v>
      </c>
      <c r="D143" s="1">
        <v>41535</v>
      </c>
      <c r="E143" s="1">
        <v>20450</v>
      </c>
      <c r="F143" s="1">
        <v>560</v>
      </c>
      <c r="G143" s="1">
        <v>1735</v>
      </c>
      <c r="H143" s="1">
        <v>57435</v>
      </c>
      <c r="I143" s="1">
        <v>54945</v>
      </c>
      <c r="J143" s="1">
        <v>36385</v>
      </c>
      <c r="K143" s="1">
        <v>18560</v>
      </c>
      <c r="L143" s="1">
        <v>365</v>
      </c>
      <c r="M143" s="1">
        <v>1515</v>
      </c>
      <c r="N143" s="1">
        <v>19915</v>
      </c>
      <c r="O143" s="1">
        <v>19000</v>
      </c>
      <c r="P143" s="1">
        <v>10115</v>
      </c>
      <c r="Q143" s="1">
        <v>8890</v>
      </c>
      <c r="R143" s="1">
        <v>90</v>
      </c>
      <c r="S143" s="1">
        <v>740</v>
      </c>
      <c r="T143" s="1">
        <v>5285</v>
      </c>
      <c r="U143" s="1">
        <v>4955</v>
      </c>
      <c r="V143" s="1">
        <v>1485</v>
      </c>
      <c r="W143" s="1">
        <v>3465</v>
      </c>
      <c r="X143" s="1">
        <v>30</v>
      </c>
      <c r="Y143" s="1">
        <v>280</v>
      </c>
    </row>
    <row r="144" spans="1:25">
      <c r="A144" t="s">
        <v>146</v>
      </c>
      <c r="B144" s="1">
        <v>49325</v>
      </c>
      <c r="C144" s="1">
        <v>47940</v>
      </c>
      <c r="D144" s="1">
        <v>23370</v>
      </c>
      <c r="E144" s="1">
        <v>24570</v>
      </c>
      <c r="F144" s="1">
        <v>550</v>
      </c>
      <c r="G144" s="1">
        <v>650</v>
      </c>
      <c r="H144" s="1">
        <v>12540</v>
      </c>
      <c r="I144" s="1">
        <v>12125</v>
      </c>
      <c r="J144" s="1">
        <v>6295</v>
      </c>
      <c r="K144" s="1">
        <v>5830</v>
      </c>
      <c r="L144" s="1">
        <v>205</v>
      </c>
      <c r="M144" s="1">
        <v>155</v>
      </c>
      <c r="N144" s="1">
        <v>7360</v>
      </c>
      <c r="O144" s="1">
        <v>7125</v>
      </c>
      <c r="P144" s="1">
        <v>2970</v>
      </c>
      <c r="Q144" s="1">
        <v>4160</v>
      </c>
      <c r="R144" s="1">
        <v>115</v>
      </c>
      <c r="S144" s="1">
        <v>80</v>
      </c>
      <c r="T144" s="1">
        <v>2375</v>
      </c>
      <c r="U144" s="1">
        <v>2310</v>
      </c>
      <c r="V144" s="1">
        <v>1475</v>
      </c>
      <c r="W144" s="1">
        <v>835</v>
      </c>
      <c r="X144" s="1">
        <v>15</v>
      </c>
      <c r="Y144" s="1">
        <v>40</v>
      </c>
    </row>
    <row r="145" spans="1:25">
      <c r="A145" t="s">
        <v>147</v>
      </c>
      <c r="B145" s="1">
        <v>4395</v>
      </c>
      <c r="C145" s="1">
        <v>4225</v>
      </c>
      <c r="D145" s="1">
        <v>2860</v>
      </c>
      <c r="E145" s="1">
        <v>1365</v>
      </c>
      <c r="F145" s="1">
        <v>35</v>
      </c>
      <c r="G145" s="1">
        <v>110</v>
      </c>
      <c r="H145" s="1">
        <v>2915</v>
      </c>
      <c r="I145" s="1">
        <v>2835</v>
      </c>
      <c r="J145" s="1">
        <v>2120</v>
      </c>
      <c r="K145" s="1">
        <v>710</v>
      </c>
      <c r="L145" s="1">
        <v>15</v>
      </c>
      <c r="M145" s="1">
        <v>50</v>
      </c>
      <c r="N145" s="1">
        <v>120</v>
      </c>
      <c r="O145" s="1">
        <v>115</v>
      </c>
      <c r="P145" s="1">
        <v>35</v>
      </c>
      <c r="Q145" s="1">
        <v>75</v>
      </c>
      <c r="R145" s="1">
        <v>0</v>
      </c>
      <c r="S145" s="1">
        <v>0</v>
      </c>
      <c r="T145" s="1">
        <v>45</v>
      </c>
      <c r="U145" s="1">
        <v>40</v>
      </c>
      <c r="V145" s="1">
        <v>35</v>
      </c>
      <c r="W145" s="1">
        <v>0</v>
      </c>
      <c r="X145" s="1">
        <v>0</v>
      </c>
      <c r="Y145" s="1">
        <v>0</v>
      </c>
    </row>
    <row r="146" spans="1:25">
      <c r="A146" t="s">
        <v>148</v>
      </c>
      <c r="B146" s="1">
        <v>7115</v>
      </c>
      <c r="C146" s="1">
        <v>6275</v>
      </c>
      <c r="D146" s="1">
        <v>4930</v>
      </c>
      <c r="E146" s="1">
        <v>1340</v>
      </c>
      <c r="F146" s="1">
        <v>285</v>
      </c>
      <c r="G146" s="1">
        <v>520</v>
      </c>
      <c r="H146" s="1">
        <v>1200</v>
      </c>
      <c r="I146" s="1">
        <v>1010</v>
      </c>
      <c r="J146" s="1">
        <v>805</v>
      </c>
      <c r="K146" s="1">
        <v>205</v>
      </c>
      <c r="L146" s="1">
        <v>75</v>
      </c>
      <c r="M146" s="1">
        <v>110</v>
      </c>
      <c r="N146" s="1">
        <v>105</v>
      </c>
      <c r="O146" s="1">
        <v>100</v>
      </c>
      <c r="P146" s="1">
        <v>70</v>
      </c>
      <c r="Q146" s="1">
        <v>35</v>
      </c>
      <c r="R146" s="1">
        <v>0</v>
      </c>
      <c r="S146" s="1">
        <v>0</v>
      </c>
      <c r="T146" s="1">
        <v>45</v>
      </c>
      <c r="U146" s="1">
        <v>35</v>
      </c>
      <c r="V146" s="1">
        <v>20</v>
      </c>
      <c r="W146" s="1">
        <v>0</v>
      </c>
      <c r="X146" s="1">
        <v>0</v>
      </c>
      <c r="Y146" s="1">
        <v>0</v>
      </c>
    </row>
    <row r="147" spans="1:25">
      <c r="A147" t="s">
        <v>149</v>
      </c>
      <c r="B147" s="1">
        <v>5125</v>
      </c>
      <c r="C147" s="1">
        <v>4815</v>
      </c>
      <c r="D147" s="1">
        <v>2920</v>
      </c>
      <c r="E147" s="1">
        <v>1895</v>
      </c>
      <c r="F147" s="1">
        <v>195</v>
      </c>
      <c r="G147" s="1">
        <v>105</v>
      </c>
      <c r="H147" s="1">
        <v>1635</v>
      </c>
      <c r="I147" s="1">
        <v>1515</v>
      </c>
      <c r="J147" s="1">
        <v>1160</v>
      </c>
      <c r="K147" s="1">
        <v>350</v>
      </c>
      <c r="L147" s="1">
        <v>85</v>
      </c>
      <c r="M147" s="1">
        <v>35</v>
      </c>
      <c r="N147" s="1">
        <v>130</v>
      </c>
      <c r="O147" s="1">
        <v>110</v>
      </c>
      <c r="P147" s="1">
        <v>40</v>
      </c>
      <c r="Q147" s="1">
        <v>65</v>
      </c>
      <c r="R147" s="1">
        <v>0</v>
      </c>
      <c r="S147" s="1">
        <v>0</v>
      </c>
      <c r="T147" s="1">
        <v>50</v>
      </c>
      <c r="U147" s="1">
        <v>45</v>
      </c>
      <c r="V147" s="1">
        <v>15</v>
      </c>
      <c r="W147" s="1">
        <v>0</v>
      </c>
      <c r="X147" s="1">
        <v>0</v>
      </c>
      <c r="Y147" s="1">
        <v>0</v>
      </c>
    </row>
    <row r="148" spans="1:25">
      <c r="A148" t="s">
        <v>150</v>
      </c>
      <c r="B148" s="1">
        <v>75025</v>
      </c>
      <c r="C148" s="1">
        <v>66580</v>
      </c>
      <c r="D148" s="1">
        <v>48115</v>
      </c>
      <c r="E148" s="1">
        <v>18465</v>
      </c>
      <c r="F148" s="1">
        <v>4155</v>
      </c>
      <c r="G148" s="1">
        <v>4205</v>
      </c>
      <c r="H148" s="1">
        <v>29805</v>
      </c>
      <c r="I148" s="1">
        <v>26640</v>
      </c>
      <c r="J148" s="1">
        <v>16775</v>
      </c>
      <c r="K148" s="1">
        <v>9870</v>
      </c>
      <c r="L148" s="1">
        <v>1345</v>
      </c>
      <c r="M148" s="1">
        <v>1800</v>
      </c>
      <c r="N148" s="1">
        <v>19125</v>
      </c>
      <c r="O148" s="1">
        <v>17570</v>
      </c>
      <c r="P148" s="1">
        <v>9830</v>
      </c>
      <c r="Q148" s="1">
        <v>7740</v>
      </c>
      <c r="R148" s="1">
        <v>335</v>
      </c>
      <c r="S148" s="1">
        <v>1210</v>
      </c>
      <c r="T148" s="1">
        <v>8730</v>
      </c>
      <c r="U148" s="1">
        <v>8010</v>
      </c>
      <c r="V148" s="1">
        <v>4750</v>
      </c>
      <c r="W148" s="1">
        <v>3255</v>
      </c>
      <c r="X148" s="1">
        <v>125</v>
      </c>
      <c r="Y148" s="1">
        <v>585</v>
      </c>
    </row>
    <row r="149" spans="1:25">
      <c r="A149" t="s">
        <v>151</v>
      </c>
      <c r="B149" s="1">
        <v>51350</v>
      </c>
      <c r="C149" s="1">
        <v>44430</v>
      </c>
      <c r="D149" s="1">
        <v>33725</v>
      </c>
      <c r="E149" s="1">
        <v>10705</v>
      </c>
      <c r="F149" s="1">
        <v>3525</v>
      </c>
      <c r="G149" s="1">
        <v>3335</v>
      </c>
      <c r="H149" s="1">
        <v>16860</v>
      </c>
      <c r="I149" s="1">
        <v>14390</v>
      </c>
      <c r="J149" s="1">
        <v>9650</v>
      </c>
      <c r="K149" s="1">
        <v>4740</v>
      </c>
      <c r="L149" s="1">
        <v>1135</v>
      </c>
      <c r="M149" s="1">
        <v>1315</v>
      </c>
      <c r="N149" s="1">
        <v>9110</v>
      </c>
      <c r="O149" s="1">
        <v>8040</v>
      </c>
      <c r="P149" s="1">
        <v>4605</v>
      </c>
      <c r="Q149" s="1">
        <v>3435</v>
      </c>
      <c r="R149" s="1">
        <v>200</v>
      </c>
      <c r="S149" s="1">
        <v>860</v>
      </c>
      <c r="T149" s="1">
        <v>4090</v>
      </c>
      <c r="U149" s="1">
        <v>3610</v>
      </c>
      <c r="V149" s="1">
        <v>1900</v>
      </c>
      <c r="W149" s="1">
        <v>1705</v>
      </c>
      <c r="X149" s="1">
        <v>60</v>
      </c>
      <c r="Y149" s="1">
        <v>415</v>
      </c>
    </row>
    <row r="150" spans="1:25">
      <c r="A150" t="s">
        <v>152</v>
      </c>
      <c r="B150" s="1">
        <v>19080</v>
      </c>
      <c r="C150" s="1">
        <v>17970</v>
      </c>
      <c r="D150" s="1">
        <v>11350</v>
      </c>
      <c r="E150" s="1">
        <v>6620</v>
      </c>
      <c r="F150" s="1">
        <v>450</v>
      </c>
      <c r="G150" s="1">
        <v>635</v>
      </c>
      <c r="H150" s="1">
        <v>11130</v>
      </c>
      <c r="I150" s="1">
        <v>10570</v>
      </c>
      <c r="J150" s="1">
        <v>6035</v>
      </c>
      <c r="K150" s="1">
        <v>4535</v>
      </c>
      <c r="L150" s="1">
        <v>165</v>
      </c>
      <c r="M150" s="1">
        <v>390</v>
      </c>
      <c r="N150" s="1">
        <v>8460</v>
      </c>
      <c r="O150" s="1">
        <v>8055</v>
      </c>
      <c r="P150" s="1">
        <v>4265</v>
      </c>
      <c r="Q150" s="1">
        <v>3785</v>
      </c>
      <c r="R150" s="1">
        <v>130</v>
      </c>
      <c r="S150" s="1">
        <v>280</v>
      </c>
      <c r="T150" s="1">
        <v>3875</v>
      </c>
      <c r="U150" s="1">
        <v>3665</v>
      </c>
      <c r="V150" s="1">
        <v>2320</v>
      </c>
      <c r="W150" s="1">
        <v>1345</v>
      </c>
      <c r="X150" s="1">
        <v>65</v>
      </c>
      <c r="Y150" s="1">
        <v>145</v>
      </c>
    </row>
    <row r="151" spans="1:25">
      <c r="A151" t="s">
        <v>153</v>
      </c>
      <c r="B151" s="1">
        <v>4600</v>
      </c>
      <c r="C151" s="1">
        <v>4175</v>
      </c>
      <c r="D151" s="1">
        <v>3035</v>
      </c>
      <c r="E151" s="1">
        <v>1140</v>
      </c>
      <c r="F151" s="1">
        <v>180</v>
      </c>
      <c r="G151" s="1">
        <v>235</v>
      </c>
      <c r="H151" s="1">
        <v>1820</v>
      </c>
      <c r="I151" s="1">
        <v>1680</v>
      </c>
      <c r="J151" s="1">
        <v>1090</v>
      </c>
      <c r="K151" s="1">
        <v>590</v>
      </c>
      <c r="L151" s="1">
        <v>45</v>
      </c>
      <c r="M151" s="1">
        <v>95</v>
      </c>
      <c r="N151" s="1">
        <v>1555</v>
      </c>
      <c r="O151" s="1">
        <v>1480</v>
      </c>
      <c r="P151" s="1">
        <v>955</v>
      </c>
      <c r="Q151" s="1">
        <v>520</v>
      </c>
      <c r="R151" s="1">
        <v>0</v>
      </c>
      <c r="S151" s="1">
        <v>70</v>
      </c>
      <c r="T151" s="1">
        <v>765</v>
      </c>
      <c r="U151" s="1">
        <v>740</v>
      </c>
      <c r="V151" s="1">
        <v>530</v>
      </c>
      <c r="W151" s="1">
        <v>205</v>
      </c>
      <c r="X151" s="1">
        <v>0</v>
      </c>
      <c r="Y151" s="1">
        <v>25</v>
      </c>
    </row>
    <row r="152" spans="1:25">
      <c r="A152" t="s">
        <v>154</v>
      </c>
      <c r="B152" s="1">
        <v>60645</v>
      </c>
      <c r="C152" s="1">
        <v>52300</v>
      </c>
      <c r="D152" s="1">
        <v>39480</v>
      </c>
      <c r="E152" s="1">
        <v>12820</v>
      </c>
      <c r="F152" s="1">
        <v>4690</v>
      </c>
      <c r="G152" s="1">
        <v>3265</v>
      </c>
      <c r="H152" s="1">
        <v>25665</v>
      </c>
      <c r="I152" s="1">
        <v>21960</v>
      </c>
      <c r="J152" s="1">
        <v>15600</v>
      </c>
      <c r="K152" s="1">
        <v>6365</v>
      </c>
      <c r="L152" s="1">
        <v>1925</v>
      </c>
      <c r="M152" s="1">
        <v>1550</v>
      </c>
      <c r="N152" s="1">
        <v>12265</v>
      </c>
      <c r="O152" s="1">
        <v>10585</v>
      </c>
      <c r="P152" s="1">
        <v>6610</v>
      </c>
      <c r="Q152" s="1">
        <v>3970</v>
      </c>
      <c r="R152" s="1">
        <v>715</v>
      </c>
      <c r="S152" s="1">
        <v>865</v>
      </c>
      <c r="T152" s="1">
        <v>5045</v>
      </c>
      <c r="U152" s="1">
        <v>4295</v>
      </c>
      <c r="V152" s="1">
        <v>2985</v>
      </c>
      <c r="W152" s="1">
        <v>1305</v>
      </c>
      <c r="X152" s="1">
        <v>280</v>
      </c>
      <c r="Y152" s="1">
        <v>385</v>
      </c>
    </row>
    <row r="153" spans="1:25">
      <c r="A153" t="s">
        <v>155</v>
      </c>
      <c r="B153" s="1">
        <v>17960</v>
      </c>
      <c r="C153" s="1">
        <v>16315</v>
      </c>
      <c r="D153" s="1">
        <v>12425</v>
      </c>
      <c r="E153" s="1">
        <v>3890</v>
      </c>
      <c r="F153" s="1">
        <v>885</v>
      </c>
      <c r="G153" s="1">
        <v>700</v>
      </c>
      <c r="H153" s="1">
        <v>7365</v>
      </c>
      <c r="I153" s="1">
        <v>6650</v>
      </c>
      <c r="J153" s="1">
        <v>4950</v>
      </c>
      <c r="K153" s="1">
        <v>1700</v>
      </c>
      <c r="L153" s="1">
        <v>345</v>
      </c>
      <c r="M153" s="1">
        <v>320</v>
      </c>
      <c r="N153" s="1">
        <v>3485</v>
      </c>
      <c r="O153" s="1">
        <v>3110</v>
      </c>
      <c r="P153" s="1">
        <v>1960</v>
      </c>
      <c r="Q153" s="1">
        <v>1150</v>
      </c>
      <c r="R153" s="1">
        <v>175</v>
      </c>
      <c r="S153" s="1">
        <v>150</v>
      </c>
      <c r="T153" s="1">
        <v>1490</v>
      </c>
      <c r="U153" s="1">
        <v>1325</v>
      </c>
      <c r="V153" s="1">
        <v>880</v>
      </c>
      <c r="W153" s="1">
        <v>445</v>
      </c>
      <c r="X153" s="1">
        <v>45</v>
      </c>
      <c r="Y153" s="1">
        <v>85</v>
      </c>
    </row>
    <row r="154" spans="1:25">
      <c r="A154" t="s">
        <v>156</v>
      </c>
      <c r="B154" s="1">
        <v>42685</v>
      </c>
      <c r="C154" s="1">
        <v>35985</v>
      </c>
      <c r="D154" s="1">
        <v>27050</v>
      </c>
      <c r="E154" s="1">
        <v>8930</v>
      </c>
      <c r="F154" s="1">
        <v>3805</v>
      </c>
      <c r="G154" s="1">
        <v>2565</v>
      </c>
      <c r="H154" s="1">
        <v>18300</v>
      </c>
      <c r="I154" s="1">
        <v>15310</v>
      </c>
      <c r="J154" s="1">
        <v>10650</v>
      </c>
      <c r="K154" s="1">
        <v>4665</v>
      </c>
      <c r="L154" s="1">
        <v>1575</v>
      </c>
      <c r="M154" s="1">
        <v>1235</v>
      </c>
      <c r="N154" s="1">
        <v>8780</v>
      </c>
      <c r="O154" s="1">
        <v>7470</v>
      </c>
      <c r="P154" s="1">
        <v>4645</v>
      </c>
      <c r="Q154" s="1">
        <v>2825</v>
      </c>
      <c r="R154" s="1">
        <v>540</v>
      </c>
      <c r="S154" s="1">
        <v>715</v>
      </c>
      <c r="T154" s="1">
        <v>3555</v>
      </c>
      <c r="U154" s="1">
        <v>2970</v>
      </c>
      <c r="V154" s="1">
        <v>2105</v>
      </c>
      <c r="W154" s="1">
        <v>865</v>
      </c>
      <c r="X154" s="1">
        <v>235</v>
      </c>
      <c r="Y154" s="1">
        <v>300</v>
      </c>
    </row>
    <row r="155" spans="1:25" ht="24.6" customHeight="1">
      <c r="A155" t="s">
        <v>157</v>
      </c>
      <c r="B155" s="1">
        <v>701275</v>
      </c>
      <c r="C155" s="1">
        <v>580475</v>
      </c>
      <c r="D155" s="1">
        <v>422895</v>
      </c>
      <c r="E155" s="1">
        <v>157575</v>
      </c>
      <c r="F155" s="1">
        <v>52490</v>
      </c>
      <c r="G155" s="1">
        <v>65555</v>
      </c>
      <c r="H155" s="1">
        <v>291215</v>
      </c>
      <c r="I155" s="1">
        <v>241615</v>
      </c>
      <c r="J155" s="1">
        <v>152555</v>
      </c>
      <c r="K155" s="1">
        <v>89055</v>
      </c>
      <c r="L155" s="1">
        <v>23570</v>
      </c>
      <c r="M155" s="1">
        <v>24645</v>
      </c>
      <c r="N155" s="1">
        <v>159565</v>
      </c>
      <c r="O155" s="1">
        <v>134540</v>
      </c>
      <c r="P155" s="1">
        <v>76975</v>
      </c>
      <c r="Q155" s="1">
        <v>57565</v>
      </c>
      <c r="R155" s="1">
        <v>12930</v>
      </c>
      <c r="S155" s="1">
        <v>11315</v>
      </c>
      <c r="T155" s="1">
        <v>54750</v>
      </c>
      <c r="U155" s="1">
        <v>45830</v>
      </c>
      <c r="V155" s="1">
        <v>26415</v>
      </c>
      <c r="W155" s="1">
        <v>19415</v>
      </c>
      <c r="X155" s="1">
        <v>4395</v>
      </c>
      <c r="Y155" s="1">
        <v>4190</v>
      </c>
    </row>
    <row r="156" spans="1:25">
      <c r="A156" t="s">
        <v>158</v>
      </c>
      <c r="B156" s="1">
        <v>9895</v>
      </c>
      <c r="C156" s="1">
        <v>8570</v>
      </c>
      <c r="D156" s="1">
        <v>6910</v>
      </c>
      <c r="E156" s="1">
        <v>1655</v>
      </c>
      <c r="F156" s="1">
        <v>665</v>
      </c>
      <c r="G156" s="1">
        <v>645</v>
      </c>
      <c r="H156" s="1">
        <v>3485</v>
      </c>
      <c r="I156" s="1">
        <v>2955</v>
      </c>
      <c r="J156" s="1">
        <v>2145</v>
      </c>
      <c r="K156" s="1">
        <v>805</v>
      </c>
      <c r="L156" s="1">
        <v>260</v>
      </c>
      <c r="M156" s="1">
        <v>255</v>
      </c>
      <c r="N156" s="1">
        <v>1185</v>
      </c>
      <c r="O156" s="1">
        <v>1070</v>
      </c>
      <c r="P156" s="1">
        <v>635</v>
      </c>
      <c r="Q156" s="1">
        <v>430</v>
      </c>
      <c r="R156" s="1">
        <v>65</v>
      </c>
      <c r="S156" s="1">
        <v>45</v>
      </c>
      <c r="T156" s="1">
        <v>360</v>
      </c>
      <c r="U156" s="1">
        <v>310</v>
      </c>
      <c r="V156" s="1">
        <v>165</v>
      </c>
      <c r="W156" s="1">
        <v>145</v>
      </c>
      <c r="X156" s="1">
        <v>25</v>
      </c>
      <c r="Y156" s="1">
        <v>20</v>
      </c>
    </row>
    <row r="157" spans="1:25">
      <c r="A157" t="s">
        <v>159</v>
      </c>
      <c r="B157" s="1">
        <v>9895</v>
      </c>
      <c r="C157" s="1">
        <v>8570</v>
      </c>
      <c r="D157" s="1">
        <v>6910</v>
      </c>
      <c r="E157" s="1">
        <v>1660</v>
      </c>
      <c r="F157" s="1">
        <v>665</v>
      </c>
      <c r="G157" s="1">
        <v>640</v>
      </c>
      <c r="H157" s="1">
        <v>3480</v>
      </c>
      <c r="I157" s="1">
        <v>2955</v>
      </c>
      <c r="J157" s="1">
        <v>2145</v>
      </c>
      <c r="K157" s="1">
        <v>810</v>
      </c>
      <c r="L157" s="1">
        <v>260</v>
      </c>
      <c r="M157" s="1">
        <v>255</v>
      </c>
      <c r="N157" s="1">
        <v>1185</v>
      </c>
      <c r="O157" s="1">
        <v>1070</v>
      </c>
      <c r="P157" s="1">
        <v>635</v>
      </c>
      <c r="Q157" s="1">
        <v>435</v>
      </c>
      <c r="R157" s="1">
        <v>70</v>
      </c>
      <c r="S157" s="1">
        <v>45</v>
      </c>
      <c r="T157" s="1">
        <v>360</v>
      </c>
      <c r="U157" s="1">
        <v>310</v>
      </c>
      <c r="V157" s="1">
        <v>165</v>
      </c>
      <c r="W157" s="1">
        <v>140</v>
      </c>
      <c r="X157" s="1">
        <v>25</v>
      </c>
      <c r="Y157" s="1">
        <v>20</v>
      </c>
    </row>
    <row r="158" spans="1:25">
      <c r="A158" t="s">
        <v>160</v>
      </c>
      <c r="B158" s="1">
        <v>15745</v>
      </c>
      <c r="C158" s="1">
        <v>13385</v>
      </c>
      <c r="D158" s="1">
        <v>10875</v>
      </c>
      <c r="E158" s="1">
        <v>2510</v>
      </c>
      <c r="F158" s="1">
        <v>845</v>
      </c>
      <c r="G158" s="1">
        <v>1455</v>
      </c>
      <c r="H158" s="1">
        <v>3280</v>
      </c>
      <c r="I158" s="1">
        <v>2730</v>
      </c>
      <c r="J158" s="1">
        <v>1835</v>
      </c>
      <c r="K158" s="1">
        <v>895</v>
      </c>
      <c r="L158" s="1">
        <v>245</v>
      </c>
      <c r="M158" s="1">
        <v>295</v>
      </c>
      <c r="N158" s="1">
        <v>970</v>
      </c>
      <c r="O158" s="1">
        <v>745</v>
      </c>
      <c r="P158" s="1">
        <v>370</v>
      </c>
      <c r="Q158" s="1">
        <v>380</v>
      </c>
      <c r="R158" s="1">
        <v>100</v>
      </c>
      <c r="S158" s="1">
        <v>120</v>
      </c>
      <c r="T158" s="1">
        <v>265</v>
      </c>
      <c r="U158" s="1">
        <v>170</v>
      </c>
      <c r="V158" s="1">
        <v>95</v>
      </c>
      <c r="W158" s="1">
        <v>75</v>
      </c>
      <c r="X158" s="1">
        <v>40</v>
      </c>
      <c r="Y158" s="1">
        <v>45</v>
      </c>
    </row>
    <row r="159" spans="1:25">
      <c r="A159" t="s">
        <v>161</v>
      </c>
      <c r="B159" s="1">
        <v>15750</v>
      </c>
      <c r="C159" s="1">
        <v>13385</v>
      </c>
      <c r="D159" s="1">
        <v>10880</v>
      </c>
      <c r="E159" s="1">
        <v>2510</v>
      </c>
      <c r="F159" s="1">
        <v>845</v>
      </c>
      <c r="G159" s="1">
        <v>1450</v>
      </c>
      <c r="H159" s="1">
        <v>3280</v>
      </c>
      <c r="I159" s="1">
        <v>2730</v>
      </c>
      <c r="J159" s="1">
        <v>1835</v>
      </c>
      <c r="K159" s="1">
        <v>895</v>
      </c>
      <c r="L159" s="1">
        <v>240</v>
      </c>
      <c r="M159" s="1">
        <v>295</v>
      </c>
      <c r="N159" s="1">
        <v>975</v>
      </c>
      <c r="O159" s="1">
        <v>750</v>
      </c>
      <c r="P159" s="1">
        <v>370</v>
      </c>
      <c r="Q159" s="1">
        <v>380</v>
      </c>
      <c r="R159" s="1">
        <v>100</v>
      </c>
      <c r="S159" s="1">
        <v>120</v>
      </c>
      <c r="T159" s="1">
        <v>265</v>
      </c>
      <c r="U159" s="1">
        <v>175</v>
      </c>
      <c r="V159" s="1">
        <v>95</v>
      </c>
      <c r="W159" s="1">
        <v>80</v>
      </c>
      <c r="X159" s="1">
        <v>45</v>
      </c>
      <c r="Y159" s="1">
        <v>45</v>
      </c>
    </row>
    <row r="160" spans="1:25">
      <c r="A160" t="s">
        <v>162</v>
      </c>
      <c r="B160" s="1">
        <v>97475</v>
      </c>
      <c r="C160" s="1">
        <v>79325</v>
      </c>
      <c r="D160" s="1">
        <v>58700</v>
      </c>
      <c r="E160" s="1">
        <v>20625</v>
      </c>
      <c r="F160" s="1">
        <v>4815</v>
      </c>
      <c r="G160" s="1">
        <v>13105</v>
      </c>
      <c r="H160" s="1">
        <v>36280</v>
      </c>
      <c r="I160" s="1">
        <v>30295</v>
      </c>
      <c r="J160" s="1">
        <v>19400</v>
      </c>
      <c r="K160" s="1">
        <v>10895</v>
      </c>
      <c r="L160" s="1">
        <v>1655</v>
      </c>
      <c r="M160" s="1">
        <v>4215</v>
      </c>
      <c r="N160" s="1">
        <v>21365</v>
      </c>
      <c r="O160" s="1">
        <v>18470</v>
      </c>
      <c r="P160" s="1">
        <v>11030</v>
      </c>
      <c r="Q160" s="1">
        <v>7435</v>
      </c>
      <c r="R160" s="1">
        <v>1020</v>
      </c>
      <c r="S160" s="1">
        <v>1800</v>
      </c>
      <c r="T160" s="1">
        <v>8440</v>
      </c>
      <c r="U160" s="1">
        <v>7255</v>
      </c>
      <c r="V160" s="1">
        <v>5095</v>
      </c>
      <c r="W160" s="1">
        <v>2160</v>
      </c>
      <c r="X160" s="1">
        <v>490</v>
      </c>
      <c r="Y160" s="1">
        <v>695</v>
      </c>
    </row>
    <row r="161" spans="1:25">
      <c r="A161" t="s">
        <v>163</v>
      </c>
      <c r="B161" s="1">
        <v>82255</v>
      </c>
      <c r="C161" s="1">
        <v>67880</v>
      </c>
      <c r="D161" s="1">
        <v>50015</v>
      </c>
      <c r="E161" s="1">
        <v>17860</v>
      </c>
      <c r="F161" s="1">
        <v>3825</v>
      </c>
      <c r="G161" s="1">
        <v>10340</v>
      </c>
      <c r="H161" s="1">
        <v>31310</v>
      </c>
      <c r="I161" s="1">
        <v>26540</v>
      </c>
      <c r="J161" s="1">
        <v>16830</v>
      </c>
      <c r="K161" s="1">
        <v>9710</v>
      </c>
      <c r="L161" s="1">
        <v>1325</v>
      </c>
      <c r="M161" s="1">
        <v>3335</v>
      </c>
      <c r="N161" s="1">
        <v>19035</v>
      </c>
      <c r="O161" s="1">
        <v>16585</v>
      </c>
      <c r="P161" s="1">
        <v>9855</v>
      </c>
      <c r="Q161" s="1">
        <v>6725</v>
      </c>
      <c r="R161" s="1">
        <v>855</v>
      </c>
      <c r="S161" s="1">
        <v>1530</v>
      </c>
      <c r="T161" s="1">
        <v>7450</v>
      </c>
      <c r="U161" s="1">
        <v>6495</v>
      </c>
      <c r="V161" s="1">
        <v>4500</v>
      </c>
      <c r="W161" s="1">
        <v>1995</v>
      </c>
      <c r="X161" s="1">
        <v>390</v>
      </c>
      <c r="Y161" s="1">
        <v>565</v>
      </c>
    </row>
    <row r="162" spans="1:25">
      <c r="A162" t="s">
        <v>164</v>
      </c>
      <c r="B162" s="1">
        <v>13040</v>
      </c>
      <c r="C162" s="1">
        <v>9750</v>
      </c>
      <c r="D162" s="1">
        <v>7355</v>
      </c>
      <c r="E162" s="1">
        <v>2400</v>
      </c>
      <c r="F162" s="1">
        <v>915</v>
      </c>
      <c r="G162" s="1">
        <v>2350</v>
      </c>
      <c r="H162" s="1">
        <v>4230</v>
      </c>
      <c r="I162" s="1">
        <v>3215</v>
      </c>
      <c r="J162" s="1">
        <v>2215</v>
      </c>
      <c r="K162" s="1">
        <v>995</v>
      </c>
      <c r="L162" s="1">
        <v>295</v>
      </c>
      <c r="M162" s="1">
        <v>710</v>
      </c>
      <c r="N162" s="1">
        <v>1930</v>
      </c>
      <c r="O162" s="1">
        <v>1525</v>
      </c>
      <c r="P162" s="1">
        <v>960</v>
      </c>
      <c r="Q162" s="1">
        <v>570</v>
      </c>
      <c r="R162" s="1">
        <v>165</v>
      </c>
      <c r="S162" s="1">
        <v>240</v>
      </c>
      <c r="T162" s="1">
        <v>880</v>
      </c>
      <c r="U162" s="1">
        <v>660</v>
      </c>
      <c r="V162" s="1">
        <v>525</v>
      </c>
      <c r="W162" s="1">
        <v>140</v>
      </c>
      <c r="X162" s="1">
        <v>95</v>
      </c>
      <c r="Y162" s="1">
        <v>115</v>
      </c>
    </row>
    <row r="163" spans="1:25">
      <c r="A163" t="s">
        <v>165</v>
      </c>
      <c r="B163" s="1">
        <v>2180</v>
      </c>
      <c r="C163" s="1">
        <v>1690</v>
      </c>
      <c r="D163" s="1">
        <v>1325</v>
      </c>
      <c r="E163" s="1">
        <v>370</v>
      </c>
      <c r="F163" s="1">
        <v>75</v>
      </c>
      <c r="G163" s="1">
        <v>415</v>
      </c>
      <c r="H163" s="1">
        <v>740</v>
      </c>
      <c r="I163" s="1">
        <v>540</v>
      </c>
      <c r="J163" s="1">
        <v>355</v>
      </c>
      <c r="K163" s="1">
        <v>185</v>
      </c>
      <c r="L163" s="1">
        <v>35</v>
      </c>
      <c r="M163" s="1">
        <v>170</v>
      </c>
      <c r="N163" s="1">
        <v>395</v>
      </c>
      <c r="O163" s="1">
        <v>360</v>
      </c>
      <c r="P163" s="1">
        <v>215</v>
      </c>
      <c r="Q163" s="1">
        <v>140</v>
      </c>
      <c r="R163" s="1">
        <v>0</v>
      </c>
      <c r="S163" s="1">
        <v>30</v>
      </c>
      <c r="T163" s="1">
        <v>110</v>
      </c>
      <c r="U163" s="1">
        <v>100</v>
      </c>
      <c r="V163" s="1">
        <v>75</v>
      </c>
      <c r="W163" s="1">
        <v>25</v>
      </c>
      <c r="X163" s="1">
        <v>0</v>
      </c>
      <c r="Y163" s="1">
        <v>0</v>
      </c>
    </row>
    <row r="164" spans="1:25">
      <c r="A164" t="s">
        <v>166</v>
      </c>
      <c r="B164" s="1">
        <v>100100</v>
      </c>
      <c r="C164" s="1">
        <v>81555</v>
      </c>
      <c r="D164" s="1">
        <v>55040</v>
      </c>
      <c r="E164" s="1">
        <v>26515</v>
      </c>
      <c r="F164" s="1">
        <v>8910</v>
      </c>
      <c r="G164" s="1">
        <v>9190</v>
      </c>
      <c r="H164" s="1">
        <v>46625</v>
      </c>
      <c r="I164" s="1">
        <v>39060</v>
      </c>
      <c r="J164" s="1">
        <v>23185</v>
      </c>
      <c r="K164" s="1">
        <v>15875</v>
      </c>
      <c r="L164" s="1">
        <v>3520</v>
      </c>
      <c r="M164" s="1">
        <v>3820</v>
      </c>
      <c r="N164" s="1">
        <v>33680</v>
      </c>
      <c r="O164" s="1">
        <v>29340</v>
      </c>
      <c r="P164" s="1">
        <v>16790</v>
      </c>
      <c r="Q164" s="1">
        <v>12550</v>
      </c>
      <c r="R164" s="1">
        <v>2030</v>
      </c>
      <c r="S164" s="1">
        <v>2155</v>
      </c>
      <c r="T164" s="1">
        <v>13275</v>
      </c>
      <c r="U164" s="1">
        <v>11605</v>
      </c>
      <c r="V164" s="1">
        <v>7260</v>
      </c>
      <c r="W164" s="1">
        <v>4345</v>
      </c>
      <c r="X164" s="1">
        <v>715</v>
      </c>
      <c r="Y164" s="1">
        <v>875</v>
      </c>
    </row>
    <row r="165" spans="1:25">
      <c r="A165" t="s">
        <v>167</v>
      </c>
      <c r="B165" s="1">
        <v>22435</v>
      </c>
      <c r="C165" s="1">
        <v>20060</v>
      </c>
      <c r="D165" s="1">
        <v>14680</v>
      </c>
      <c r="E165" s="1">
        <v>5375</v>
      </c>
      <c r="F165" s="1">
        <v>1290</v>
      </c>
      <c r="G165" s="1">
        <v>990</v>
      </c>
      <c r="H165" s="1">
        <v>8505</v>
      </c>
      <c r="I165" s="1">
        <v>7505</v>
      </c>
      <c r="J165" s="1">
        <v>4755</v>
      </c>
      <c r="K165" s="1">
        <v>2755</v>
      </c>
      <c r="L165" s="1">
        <v>490</v>
      </c>
      <c r="M165" s="1">
        <v>475</v>
      </c>
      <c r="N165" s="1">
        <v>6545</v>
      </c>
      <c r="O165" s="1">
        <v>5785</v>
      </c>
      <c r="P165" s="1">
        <v>3525</v>
      </c>
      <c r="Q165" s="1">
        <v>2255</v>
      </c>
      <c r="R165" s="1">
        <v>360</v>
      </c>
      <c r="S165" s="1">
        <v>370</v>
      </c>
      <c r="T165" s="1">
        <v>2950</v>
      </c>
      <c r="U165" s="1">
        <v>2685</v>
      </c>
      <c r="V165" s="1">
        <v>1850</v>
      </c>
      <c r="W165" s="1">
        <v>840</v>
      </c>
      <c r="X165" s="1">
        <v>90</v>
      </c>
      <c r="Y165" s="1">
        <v>170</v>
      </c>
    </row>
    <row r="166" spans="1:25">
      <c r="A166" t="s">
        <v>168</v>
      </c>
      <c r="B166" s="1">
        <v>6945</v>
      </c>
      <c r="C166" s="1">
        <v>5980</v>
      </c>
      <c r="D166" s="1">
        <v>3915</v>
      </c>
      <c r="E166" s="1">
        <v>2070</v>
      </c>
      <c r="F166" s="1">
        <v>480</v>
      </c>
      <c r="G166" s="1">
        <v>425</v>
      </c>
      <c r="H166" s="1">
        <v>4010</v>
      </c>
      <c r="I166" s="1">
        <v>3585</v>
      </c>
      <c r="J166" s="1">
        <v>2030</v>
      </c>
      <c r="K166" s="1">
        <v>1555</v>
      </c>
      <c r="L166" s="1">
        <v>200</v>
      </c>
      <c r="M166" s="1">
        <v>195</v>
      </c>
      <c r="N166" s="1">
        <v>2890</v>
      </c>
      <c r="O166" s="1">
        <v>2620</v>
      </c>
      <c r="P166" s="1">
        <v>1510</v>
      </c>
      <c r="Q166" s="1">
        <v>1115</v>
      </c>
      <c r="R166" s="1">
        <v>125</v>
      </c>
      <c r="S166" s="1">
        <v>125</v>
      </c>
      <c r="T166" s="1">
        <v>795</v>
      </c>
      <c r="U166" s="1">
        <v>725</v>
      </c>
      <c r="V166" s="1">
        <v>385</v>
      </c>
      <c r="W166" s="1">
        <v>340</v>
      </c>
      <c r="X166" s="1">
        <v>0</v>
      </c>
      <c r="Y166" s="1">
        <v>45</v>
      </c>
    </row>
    <row r="167" spans="1:25">
      <c r="A167" t="s">
        <v>169</v>
      </c>
      <c r="B167" s="1">
        <v>11225</v>
      </c>
      <c r="C167" s="1">
        <v>9840</v>
      </c>
      <c r="D167" s="1">
        <v>7060</v>
      </c>
      <c r="E167" s="1">
        <v>2770</v>
      </c>
      <c r="F167" s="1">
        <v>645</v>
      </c>
      <c r="G167" s="1">
        <v>715</v>
      </c>
      <c r="H167" s="1">
        <v>5270</v>
      </c>
      <c r="I167" s="1">
        <v>4660</v>
      </c>
      <c r="J167" s="1">
        <v>3105</v>
      </c>
      <c r="K167" s="1">
        <v>1560</v>
      </c>
      <c r="L167" s="1">
        <v>240</v>
      </c>
      <c r="M167" s="1">
        <v>355</v>
      </c>
      <c r="N167" s="1">
        <v>3950</v>
      </c>
      <c r="O167" s="1">
        <v>3605</v>
      </c>
      <c r="P167" s="1">
        <v>2325</v>
      </c>
      <c r="Q167" s="1">
        <v>1285</v>
      </c>
      <c r="R167" s="1">
        <v>125</v>
      </c>
      <c r="S167" s="1">
        <v>210</v>
      </c>
      <c r="T167" s="1">
        <v>1860</v>
      </c>
      <c r="U167" s="1">
        <v>1735</v>
      </c>
      <c r="V167" s="1">
        <v>1265</v>
      </c>
      <c r="W167" s="1">
        <v>480</v>
      </c>
      <c r="X167" s="1">
        <v>40</v>
      </c>
      <c r="Y167" s="1">
        <v>80</v>
      </c>
    </row>
    <row r="168" spans="1:25">
      <c r="A168" t="s">
        <v>170</v>
      </c>
      <c r="B168" s="1">
        <v>19995</v>
      </c>
      <c r="C168" s="1">
        <v>16200</v>
      </c>
      <c r="D168" s="1">
        <v>11195</v>
      </c>
      <c r="E168" s="1">
        <v>5005</v>
      </c>
      <c r="F168" s="1">
        <v>2075</v>
      </c>
      <c r="G168" s="1">
        <v>1665</v>
      </c>
      <c r="H168" s="1">
        <v>10350</v>
      </c>
      <c r="I168" s="1">
        <v>8750</v>
      </c>
      <c r="J168" s="1">
        <v>5420</v>
      </c>
      <c r="K168" s="1">
        <v>3330</v>
      </c>
      <c r="L168" s="1">
        <v>870</v>
      </c>
      <c r="M168" s="1">
        <v>710</v>
      </c>
      <c r="N168" s="1">
        <v>7060</v>
      </c>
      <c r="O168" s="1">
        <v>6280</v>
      </c>
      <c r="P168" s="1">
        <v>3620</v>
      </c>
      <c r="Q168" s="1">
        <v>2660</v>
      </c>
      <c r="R168" s="1">
        <v>350</v>
      </c>
      <c r="S168" s="1">
        <v>405</v>
      </c>
      <c r="T168" s="1">
        <v>2775</v>
      </c>
      <c r="U168" s="1">
        <v>2450</v>
      </c>
      <c r="V168" s="1">
        <v>1300</v>
      </c>
      <c r="W168" s="1">
        <v>1150</v>
      </c>
      <c r="X168" s="1">
        <v>170</v>
      </c>
      <c r="Y168" s="1">
        <v>145</v>
      </c>
    </row>
    <row r="169" spans="1:25">
      <c r="A169" t="s">
        <v>171</v>
      </c>
      <c r="B169" s="1">
        <v>39500</v>
      </c>
      <c r="C169" s="1">
        <v>29475</v>
      </c>
      <c r="D169" s="1">
        <v>18185</v>
      </c>
      <c r="E169" s="1">
        <v>11290</v>
      </c>
      <c r="F169" s="1">
        <v>4425</v>
      </c>
      <c r="G169" s="1">
        <v>5395</v>
      </c>
      <c r="H169" s="1">
        <v>18490</v>
      </c>
      <c r="I169" s="1">
        <v>14560</v>
      </c>
      <c r="J169" s="1">
        <v>7880</v>
      </c>
      <c r="K169" s="1">
        <v>6680</v>
      </c>
      <c r="L169" s="1">
        <v>1720</v>
      </c>
      <c r="M169" s="1">
        <v>2090</v>
      </c>
      <c r="N169" s="1">
        <v>13240</v>
      </c>
      <c r="O169" s="1">
        <v>11045</v>
      </c>
      <c r="P169" s="1">
        <v>5810</v>
      </c>
      <c r="Q169" s="1">
        <v>5240</v>
      </c>
      <c r="R169" s="1">
        <v>1075</v>
      </c>
      <c r="S169" s="1">
        <v>1045</v>
      </c>
      <c r="T169" s="1">
        <v>4890</v>
      </c>
      <c r="U169" s="1">
        <v>4000</v>
      </c>
      <c r="V169" s="1">
        <v>2470</v>
      </c>
      <c r="W169" s="1">
        <v>1535</v>
      </c>
      <c r="X169" s="1">
        <v>395</v>
      </c>
      <c r="Y169" s="1">
        <v>435</v>
      </c>
    </row>
    <row r="170" spans="1:25">
      <c r="A170" t="s">
        <v>172</v>
      </c>
      <c r="B170" s="1">
        <v>46335</v>
      </c>
      <c r="C170" s="1">
        <v>42340</v>
      </c>
      <c r="D170" s="1">
        <v>31385</v>
      </c>
      <c r="E170" s="1">
        <v>10950</v>
      </c>
      <c r="F170" s="1">
        <v>1370</v>
      </c>
      <c r="G170" s="1">
        <v>2450</v>
      </c>
      <c r="H170" s="1">
        <v>19175</v>
      </c>
      <c r="I170" s="1">
        <v>17380</v>
      </c>
      <c r="J170" s="1">
        <v>11550</v>
      </c>
      <c r="K170" s="1">
        <v>5830</v>
      </c>
      <c r="L170" s="1">
        <v>605</v>
      </c>
      <c r="M170" s="1">
        <v>1085</v>
      </c>
      <c r="N170" s="1">
        <v>7810</v>
      </c>
      <c r="O170" s="1">
        <v>7100</v>
      </c>
      <c r="P170" s="1">
        <v>4270</v>
      </c>
      <c r="Q170" s="1">
        <v>2830</v>
      </c>
      <c r="R170" s="1">
        <v>280</v>
      </c>
      <c r="S170" s="1">
        <v>415</v>
      </c>
      <c r="T170" s="1">
        <v>2495</v>
      </c>
      <c r="U170" s="1">
        <v>2240</v>
      </c>
      <c r="V170" s="1">
        <v>1225</v>
      </c>
      <c r="W170" s="1">
        <v>1020</v>
      </c>
      <c r="X170" s="1">
        <v>100</v>
      </c>
      <c r="Y170" s="1">
        <v>150</v>
      </c>
    </row>
    <row r="171" spans="1:25">
      <c r="A171" t="s">
        <v>173</v>
      </c>
      <c r="B171" s="1">
        <v>15715</v>
      </c>
      <c r="C171" s="1">
        <v>14635</v>
      </c>
      <c r="D171" s="1">
        <v>10395</v>
      </c>
      <c r="E171" s="1">
        <v>4240</v>
      </c>
      <c r="F171" s="1">
        <v>390</v>
      </c>
      <c r="G171" s="1">
        <v>670</v>
      </c>
      <c r="H171" s="1">
        <v>6550</v>
      </c>
      <c r="I171" s="1">
        <v>6115</v>
      </c>
      <c r="J171" s="1">
        <v>3730</v>
      </c>
      <c r="K171" s="1">
        <v>2385</v>
      </c>
      <c r="L171" s="1">
        <v>160</v>
      </c>
      <c r="M171" s="1">
        <v>265</v>
      </c>
      <c r="N171" s="1">
        <v>2750</v>
      </c>
      <c r="O171" s="1">
        <v>2570</v>
      </c>
      <c r="P171" s="1">
        <v>1495</v>
      </c>
      <c r="Q171" s="1">
        <v>1080</v>
      </c>
      <c r="R171" s="1">
        <v>90</v>
      </c>
      <c r="S171" s="1">
        <v>85</v>
      </c>
      <c r="T171" s="1">
        <v>835</v>
      </c>
      <c r="U171" s="1">
        <v>765</v>
      </c>
      <c r="V171" s="1">
        <v>390</v>
      </c>
      <c r="W171" s="1">
        <v>370</v>
      </c>
      <c r="X171" s="1">
        <v>30</v>
      </c>
      <c r="Y171" s="1">
        <v>40</v>
      </c>
    </row>
    <row r="172" spans="1:25">
      <c r="A172" t="s">
        <v>174</v>
      </c>
      <c r="B172" s="1">
        <v>27385</v>
      </c>
      <c r="C172" s="1">
        <v>24655</v>
      </c>
      <c r="D172" s="1">
        <v>18800</v>
      </c>
      <c r="E172" s="1">
        <v>5855</v>
      </c>
      <c r="F172" s="1">
        <v>835</v>
      </c>
      <c r="G172" s="1">
        <v>1735</v>
      </c>
      <c r="H172" s="1">
        <v>11530</v>
      </c>
      <c r="I172" s="1">
        <v>10280</v>
      </c>
      <c r="J172" s="1">
        <v>7110</v>
      </c>
      <c r="K172" s="1">
        <v>3165</v>
      </c>
      <c r="L172" s="1">
        <v>355</v>
      </c>
      <c r="M172" s="1">
        <v>800</v>
      </c>
      <c r="N172" s="1">
        <v>4780</v>
      </c>
      <c r="O172" s="1">
        <v>4270</v>
      </c>
      <c r="P172" s="1">
        <v>2615</v>
      </c>
      <c r="Q172" s="1">
        <v>1655</v>
      </c>
      <c r="R172" s="1">
        <v>170</v>
      </c>
      <c r="S172" s="1">
        <v>320</v>
      </c>
      <c r="T172" s="1">
        <v>1565</v>
      </c>
      <c r="U172" s="1">
        <v>1395</v>
      </c>
      <c r="V172" s="1">
        <v>800</v>
      </c>
      <c r="W172" s="1">
        <v>590</v>
      </c>
      <c r="X172" s="1">
        <v>65</v>
      </c>
      <c r="Y172" s="1">
        <v>105</v>
      </c>
    </row>
    <row r="173" spans="1:25">
      <c r="A173" t="s">
        <v>175</v>
      </c>
      <c r="B173" s="1">
        <v>3235</v>
      </c>
      <c r="C173" s="1">
        <v>3045</v>
      </c>
      <c r="D173" s="1">
        <v>2190</v>
      </c>
      <c r="E173" s="1">
        <v>855</v>
      </c>
      <c r="F173" s="1">
        <v>150</v>
      </c>
      <c r="G173" s="1">
        <v>45</v>
      </c>
      <c r="H173" s="1">
        <v>1095</v>
      </c>
      <c r="I173" s="1">
        <v>985</v>
      </c>
      <c r="J173" s="1">
        <v>710</v>
      </c>
      <c r="K173" s="1">
        <v>285</v>
      </c>
      <c r="L173" s="1">
        <v>95</v>
      </c>
      <c r="M173" s="1">
        <v>0</v>
      </c>
      <c r="N173" s="1">
        <v>275</v>
      </c>
      <c r="O173" s="1">
        <v>255</v>
      </c>
      <c r="P173" s="1">
        <v>160</v>
      </c>
      <c r="Q173" s="1">
        <v>95</v>
      </c>
      <c r="R173" s="1">
        <v>0</v>
      </c>
      <c r="S173" s="1">
        <v>0</v>
      </c>
      <c r="T173" s="1">
        <v>85</v>
      </c>
      <c r="U173" s="1">
        <v>85</v>
      </c>
      <c r="V173" s="1">
        <v>30</v>
      </c>
      <c r="W173" s="1">
        <v>60</v>
      </c>
      <c r="X173" s="1">
        <v>0</v>
      </c>
      <c r="Y173" s="1">
        <v>0</v>
      </c>
    </row>
    <row r="174" spans="1:25">
      <c r="A174" t="s">
        <v>176</v>
      </c>
      <c r="B174" s="1">
        <v>114420</v>
      </c>
      <c r="C174" s="1">
        <v>100140</v>
      </c>
      <c r="D174" s="1">
        <v>73190</v>
      </c>
      <c r="E174" s="1">
        <v>26950</v>
      </c>
      <c r="F174" s="1">
        <v>5210</v>
      </c>
      <c r="G174" s="1">
        <v>8805</v>
      </c>
      <c r="H174" s="1">
        <v>45590</v>
      </c>
      <c r="I174" s="1">
        <v>39600</v>
      </c>
      <c r="J174" s="1">
        <v>24965</v>
      </c>
      <c r="K174" s="1">
        <v>14635</v>
      </c>
      <c r="L174" s="1">
        <v>2255</v>
      </c>
      <c r="M174" s="1">
        <v>3590</v>
      </c>
      <c r="N174" s="1">
        <v>20055</v>
      </c>
      <c r="O174" s="1">
        <v>17690</v>
      </c>
      <c r="P174" s="1">
        <v>9595</v>
      </c>
      <c r="Q174" s="1">
        <v>8100</v>
      </c>
      <c r="R174" s="1">
        <v>970</v>
      </c>
      <c r="S174" s="1">
        <v>1360</v>
      </c>
      <c r="T174" s="1">
        <v>5530</v>
      </c>
      <c r="U174" s="1">
        <v>4730</v>
      </c>
      <c r="V174" s="1">
        <v>2090</v>
      </c>
      <c r="W174" s="1">
        <v>2635</v>
      </c>
      <c r="X174" s="1">
        <v>340</v>
      </c>
      <c r="Y174" s="1">
        <v>440</v>
      </c>
    </row>
    <row r="175" spans="1:25">
      <c r="A175" t="s">
        <v>177</v>
      </c>
      <c r="B175" s="1">
        <v>43330</v>
      </c>
      <c r="C175" s="1">
        <v>38235</v>
      </c>
      <c r="D175" s="1">
        <v>27620</v>
      </c>
      <c r="E175" s="1">
        <v>10615</v>
      </c>
      <c r="F175" s="1">
        <v>2025</v>
      </c>
      <c r="G175" s="1">
        <v>3000</v>
      </c>
      <c r="H175" s="1">
        <v>18640</v>
      </c>
      <c r="I175" s="1">
        <v>16245</v>
      </c>
      <c r="J175" s="1">
        <v>10325</v>
      </c>
      <c r="K175" s="1">
        <v>5925</v>
      </c>
      <c r="L175" s="1">
        <v>900</v>
      </c>
      <c r="M175" s="1">
        <v>1465</v>
      </c>
      <c r="N175" s="1">
        <v>8495</v>
      </c>
      <c r="O175" s="1">
        <v>7495</v>
      </c>
      <c r="P175" s="1">
        <v>4000</v>
      </c>
      <c r="Q175" s="1">
        <v>3495</v>
      </c>
      <c r="R175" s="1">
        <v>450</v>
      </c>
      <c r="S175" s="1">
        <v>535</v>
      </c>
      <c r="T175" s="1">
        <v>2110</v>
      </c>
      <c r="U175" s="1">
        <v>1800</v>
      </c>
      <c r="V175" s="1">
        <v>645</v>
      </c>
      <c r="W175" s="1">
        <v>1150</v>
      </c>
      <c r="X175" s="1">
        <v>135</v>
      </c>
      <c r="Y175" s="1">
        <v>165</v>
      </c>
    </row>
    <row r="176" spans="1:25">
      <c r="A176" t="s">
        <v>178</v>
      </c>
      <c r="B176" s="1">
        <v>17315</v>
      </c>
      <c r="C176" s="1">
        <v>15710</v>
      </c>
      <c r="D176" s="1">
        <v>10660</v>
      </c>
      <c r="E176" s="1">
        <v>5045</v>
      </c>
      <c r="F176" s="1">
        <v>565</v>
      </c>
      <c r="G176" s="1">
        <v>1000</v>
      </c>
      <c r="H176" s="1">
        <v>7515</v>
      </c>
      <c r="I176" s="1">
        <v>6820</v>
      </c>
      <c r="J176" s="1">
        <v>3895</v>
      </c>
      <c r="K176" s="1">
        <v>2920</v>
      </c>
      <c r="L176" s="1">
        <v>270</v>
      </c>
      <c r="M176" s="1">
        <v>380</v>
      </c>
      <c r="N176" s="1">
        <v>2930</v>
      </c>
      <c r="O176" s="1">
        <v>2695</v>
      </c>
      <c r="P176" s="1">
        <v>1340</v>
      </c>
      <c r="Q176" s="1">
        <v>1355</v>
      </c>
      <c r="R176" s="1">
        <v>70</v>
      </c>
      <c r="S176" s="1">
        <v>165</v>
      </c>
      <c r="T176" s="1">
        <v>775</v>
      </c>
      <c r="U176" s="1">
        <v>670</v>
      </c>
      <c r="V176" s="1">
        <v>205</v>
      </c>
      <c r="W176" s="1">
        <v>470</v>
      </c>
      <c r="X176" s="1">
        <v>35</v>
      </c>
      <c r="Y176" s="1">
        <v>75</v>
      </c>
    </row>
    <row r="177" spans="1:25">
      <c r="A177" t="s">
        <v>179</v>
      </c>
      <c r="B177" s="1">
        <v>53775</v>
      </c>
      <c r="C177" s="1">
        <v>46200</v>
      </c>
      <c r="D177" s="1">
        <v>34910</v>
      </c>
      <c r="E177" s="1">
        <v>11290</v>
      </c>
      <c r="F177" s="1">
        <v>2625</v>
      </c>
      <c r="G177" s="1">
        <v>4805</v>
      </c>
      <c r="H177" s="1">
        <v>19430</v>
      </c>
      <c r="I177" s="1">
        <v>16535</v>
      </c>
      <c r="J177" s="1">
        <v>10745</v>
      </c>
      <c r="K177" s="1">
        <v>5790</v>
      </c>
      <c r="L177" s="1">
        <v>1080</v>
      </c>
      <c r="M177" s="1">
        <v>1740</v>
      </c>
      <c r="N177" s="1">
        <v>8630</v>
      </c>
      <c r="O177" s="1">
        <v>7505</v>
      </c>
      <c r="P177" s="1">
        <v>4255</v>
      </c>
      <c r="Q177" s="1">
        <v>3250</v>
      </c>
      <c r="R177" s="1">
        <v>455</v>
      </c>
      <c r="S177" s="1">
        <v>660</v>
      </c>
      <c r="T177" s="1">
        <v>2645</v>
      </c>
      <c r="U177" s="1">
        <v>2260</v>
      </c>
      <c r="V177" s="1">
        <v>1245</v>
      </c>
      <c r="W177" s="1">
        <v>1015</v>
      </c>
      <c r="X177" s="1">
        <v>175</v>
      </c>
      <c r="Y177" s="1">
        <v>200</v>
      </c>
    </row>
    <row r="178" spans="1:25">
      <c r="A178" t="s">
        <v>180</v>
      </c>
      <c r="B178" s="1">
        <v>205395</v>
      </c>
      <c r="C178" s="1">
        <v>167195</v>
      </c>
      <c r="D178" s="1">
        <v>120980</v>
      </c>
      <c r="E178" s="1">
        <v>46220</v>
      </c>
      <c r="F178" s="1">
        <v>18040</v>
      </c>
      <c r="G178" s="1">
        <v>19240</v>
      </c>
      <c r="H178" s="1">
        <v>90945</v>
      </c>
      <c r="I178" s="1">
        <v>73200</v>
      </c>
      <c r="J178" s="1">
        <v>45290</v>
      </c>
      <c r="K178" s="1">
        <v>27915</v>
      </c>
      <c r="L178" s="1">
        <v>9905</v>
      </c>
      <c r="M178" s="1">
        <v>7360</v>
      </c>
      <c r="N178" s="1">
        <v>49460</v>
      </c>
      <c r="O178" s="1">
        <v>40210</v>
      </c>
      <c r="P178" s="1">
        <v>21985</v>
      </c>
      <c r="Q178" s="1">
        <v>18225</v>
      </c>
      <c r="R178" s="1">
        <v>5370</v>
      </c>
      <c r="S178" s="1">
        <v>3590</v>
      </c>
      <c r="T178" s="1">
        <v>15095</v>
      </c>
      <c r="U178" s="1">
        <v>12250</v>
      </c>
      <c r="V178" s="1">
        <v>5820</v>
      </c>
      <c r="W178" s="1">
        <v>6430</v>
      </c>
      <c r="X178" s="1">
        <v>1530</v>
      </c>
      <c r="Y178" s="1">
        <v>1190</v>
      </c>
    </row>
    <row r="179" spans="1:25">
      <c r="A179" t="s">
        <v>181</v>
      </c>
      <c r="B179" s="1">
        <v>17240</v>
      </c>
      <c r="C179" s="1">
        <v>15480</v>
      </c>
      <c r="D179" s="1">
        <v>12210</v>
      </c>
      <c r="E179" s="1">
        <v>3265</v>
      </c>
      <c r="F179" s="1">
        <v>775</v>
      </c>
      <c r="G179" s="1">
        <v>935</v>
      </c>
      <c r="H179" s="1">
        <v>5175</v>
      </c>
      <c r="I179" s="1">
        <v>4580</v>
      </c>
      <c r="J179" s="1">
        <v>3205</v>
      </c>
      <c r="K179" s="1">
        <v>1375</v>
      </c>
      <c r="L179" s="1">
        <v>335</v>
      </c>
      <c r="M179" s="1">
        <v>260</v>
      </c>
      <c r="N179" s="1">
        <v>645</v>
      </c>
      <c r="O179" s="1">
        <v>530</v>
      </c>
      <c r="P179" s="1">
        <v>340</v>
      </c>
      <c r="Q179" s="1">
        <v>195</v>
      </c>
      <c r="R179" s="1">
        <v>80</v>
      </c>
      <c r="S179" s="1">
        <v>35</v>
      </c>
      <c r="T179" s="1">
        <v>50</v>
      </c>
      <c r="U179" s="1">
        <v>40</v>
      </c>
      <c r="V179" s="1">
        <v>0</v>
      </c>
      <c r="W179" s="1">
        <v>0</v>
      </c>
      <c r="X179" s="1">
        <v>0</v>
      </c>
      <c r="Y179" s="1">
        <v>0</v>
      </c>
    </row>
    <row r="180" spans="1:25">
      <c r="A180" t="s">
        <v>182</v>
      </c>
      <c r="B180" s="1">
        <v>66695</v>
      </c>
      <c r="C180" s="1">
        <v>57020</v>
      </c>
      <c r="D180" s="1">
        <v>43700</v>
      </c>
      <c r="E180" s="1">
        <v>13320</v>
      </c>
      <c r="F180" s="1">
        <v>2810</v>
      </c>
      <c r="G180" s="1">
        <v>6625</v>
      </c>
      <c r="H180" s="1">
        <v>19945</v>
      </c>
      <c r="I180" s="1">
        <v>17145</v>
      </c>
      <c r="J180" s="1">
        <v>10900</v>
      </c>
      <c r="K180" s="1">
        <v>6250</v>
      </c>
      <c r="L180" s="1">
        <v>1070</v>
      </c>
      <c r="M180" s="1">
        <v>1645</v>
      </c>
      <c r="N180" s="1">
        <v>8295</v>
      </c>
      <c r="O180" s="1">
        <v>7195</v>
      </c>
      <c r="P180" s="1">
        <v>3980</v>
      </c>
      <c r="Q180" s="1">
        <v>3215</v>
      </c>
      <c r="R180" s="1">
        <v>425</v>
      </c>
      <c r="S180" s="1">
        <v>630</v>
      </c>
      <c r="T180" s="1">
        <v>1830</v>
      </c>
      <c r="U180" s="1">
        <v>1580</v>
      </c>
      <c r="V180" s="1">
        <v>615</v>
      </c>
      <c r="W180" s="1">
        <v>960</v>
      </c>
      <c r="X180" s="1">
        <v>80</v>
      </c>
      <c r="Y180" s="1">
        <v>155</v>
      </c>
    </row>
    <row r="181" spans="1:25">
      <c r="A181" t="s">
        <v>183</v>
      </c>
      <c r="B181" s="1">
        <v>59005</v>
      </c>
      <c r="C181" s="1">
        <v>45575</v>
      </c>
      <c r="D181" s="1">
        <v>30470</v>
      </c>
      <c r="E181" s="1">
        <v>15100</v>
      </c>
      <c r="F181" s="1">
        <v>9140</v>
      </c>
      <c r="G181" s="1">
        <v>3885</v>
      </c>
      <c r="H181" s="1">
        <v>36320</v>
      </c>
      <c r="I181" s="1">
        <v>27885</v>
      </c>
      <c r="J181" s="1">
        <v>16720</v>
      </c>
      <c r="K181" s="1">
        <v>11165</v>
      </c>
      <c r="L181" s="1">
        <v>6120</v>
      </c>
      <c r="M181" s="1">
        <v>2055</v>
      </c>
      <c r="N181" s="1">
        <v>23255</v>
      </c>
      <c r="O181" s="1">
        <v>17945</v>
      </c>
      <c r="P181" s="1">
        <v>9370</v>
      </c>
      <c r="Q181" s="1">
        <v>8580</v>
      </c>
      <c r="R181" s="1">
        <v>3795</v>
      </c>
      <c r="S181" s="1">
        <v>1350</v>
      </c>
      <c r="T181" s="1">
        <v>8135</v>
      </c>
      <c r="U181" s="1">
        <v>6405</v>
      </c>
      <c r="V181" s="1">
        <v>2870</v>
      </c>
      <c r="W181" s="1">
        <v>3535</v>
      </c>
      <c r="X181" s="1">
        <v>1155</v>
      </c>
      <c r="Y181" s="1">
        <v>510</v>
      </c>
    </row>
    <row r="182" spans="1:25">
      <c r="A182" t="s">
        <v>184</v>
      </c>
      <c r="B182" s="1">
        <v>62450</v>
      </c>
      <c r="C182" s="1">
        <v>49125</v>
      </c>
      <c r="D182" s="1">
        <v>34590</v>
      </c>
      <c r="E182" s="1">
        <v>14535</v>
      </c>
      <c r="F182" s="1">
        <v>5310</v>
      </c>
      <c r="G182" s="1">
        <v>7795</v>
      </c>
      <c r="H182" s="1">
        <v>29505</v>
      </c>
      <c r="I182" s="1">
        <v>23590</v>
      </c>
      <c r="J182" s="1">
        <v>14465</v>
      </c>
      <c r="K182" s="1">
        <v>9125</v>
      </c>
      <c r="L182" s="1">
        <v>2375</v>
      </c>
      <c r="M182" s="1">
        <v>3395</v>
      </c>
      <c r="N182" s="1">
        <v>17260</v>
      </c>
      <c r="O182" s="1">
        <v>14535</v>
      </c>
      <c r="P182" s="1">
        <v>8295</v>
      </c>
      <c r="Q182" s="1">
        <v>6235</v>
      </c>
      <c r="R182" s="1">
        <v>1075</v>
      </c>
      <c r="S182" s="1">
        <v>1575</v>
      </c>
      <c r="T182" s="1">
        <v>5080</v>
      </c>
      <c r="U182" s="1">
        <v>4225</v>
      </c>
      <c r="V182" s="1">
        <v>2315</v>
      </c>
      <c r="W182" s="1">
        <v>1915</v>
      </c>
      <c r="X182" s="1">
        <v>300</v>
      </c>
      <c r="Y182" s="1">
        <v>505</v>
      </c>
    </row>
    <row r="183" spans="1:25">
      <c r="A183" t="s">
        <v>185</v>
      </c>
      <c r="B183" s="1">
        <v>86140</v>
      </c>
      <c r="C183" s="1">
        <v>70395</v>
      </c>
      <c r="D183" s="1">
        <v>52725</v>
      </c>
      <c r="E183" s="1">
        <v>17665</v>
      </c>
      <c r="F183" s="1">
        <v>7690</v>
      </c>
      <c r="G183" s="1">
        <v>7645</v>
      </c>
      <c r="H183" s="1">
        <v>36005</v>
      </c>
      <c r="I183" s="1">
        <v>29750</v>
      </c>
      <c r="J183" s="1">
        <v>19875</v>
      </c>
      <c r="K183" s="1">
        <v>9875</v>
      </c>
      <c r="L183" s="1">
        <v>3190</v>
      </c>
      <c r="M183" s="1">
        <v>2880</v>
      </c>
      <c r="N183" s="1">
        <v>18685</v>
      </c>
      <c r="O183" s="1">
        <v>15650</v>
      </c>
      <c r="P183" s="1">
        <v>9635</v>
      </c>
      <c r="Q183" s="1">
        <v>6010</v>
      </c>
      <c r="R183" s="1">
        <v>1765</v>
      </c>
      <c r="S183" s="1">
        <v>1185</v>
      </c>
      <c r="T183" s="1">
        <v>6890</v>
      </c>
      <c r="U183" s="1">
        <v>5695</v>
      </c>
      <c r="V183" s="1">
        <v>3690</v>
      </c>
      <c r="W183" s="1">
        <v>2005</v>
      </c>
      <c r="X183" s="1">
        <v>645</v>
      </c>
      <c r="Y183" s="1">
        <v>490</v>
      </c>
    </row>
    <row r="184" spans="1:25">
      <c r="A184" t="s">
        <v>186</v>
      </c>
      <c r="B184" s="1">
        <v>19980</v>
      </c>
      <c r="C184" s="1">
        <v>17000</v>
      </c>
      <c r="D184" s="1">
        <v>13440</v>
      </c>
      <c r="E184" s="1">
        <v>3560</v>
      </c>
      <c r="F184" s="1">
        <v>845</v>
      </c>
      <c r="G184" s="1">
        <v>2100</v>
      </c>
      <c r="H184" s="1">
        <v>6830</v>
      </c>
      <c r="I184" s="1">
        <v>5735</v>
      </c>
      <c r="J184" s="1">
        <v>3935</v>
      </c>
      <c r="K184" s="1">
        <v>1800</v>
      </c>
      <c r="L184" s="1">
        <v>310</v>
      </c>
      <c r="M184" s="1">
        <v>770</v>
      </c>
      <c r="N184" s="1">
        <v>2415</v>
      </c>
      <c r="O184" s="1">
        <v>2085</v>
      </c>
      <c r="P184" s="1">
        <v>1250</v>
      </c>
      <c r="Q184" s="1">
        <v>835</v>
      </c>
      <c r="R184" s="1">
        <v>120</v>
      </c>
      <c r="S184" s="1">
        <v>205</v>
      </c>
      <c r="T184" s="1">
        <v>1050</v>
      </c>
      <c r="U184" s="1">
        <v>890</v>
      </c>
      <c r="V184" s="1">
        <v>620</v>
      </c>
      <c r="W184" s="1">
        <v>270</v>
      </c>
      <c r="X184" s="1">
        <v>45</v>
      </c>
      <c r="Y184" s="1">
        <v>110</v>
      </c>
    </row>
    <row r="185" spans="1:25">
      <c r="A185" t="s">
        <v>187</v>
      </c>
      <c r="B185" s="1">
        <v>13460</v>
      </c>
      <c r="C185" s="1">
        <v>11670</v>
      </c>
      <c r="D185" s="1">
        <v>8580</v>
      </c>
      <c r="E185" s="1">
        <v>3085</v>
      </c>
      <c r="F185" s="1">
        <v>980</v>
      </c>
      <c r="G185" s="1">
        <v>785</v>
      </c>
      <c r="H185" s="1">
        <v>6005</v>
      </c>
      <c r="I185" s="1">
        <v>5230</v>
      </c>
      <c r="J185" s="1">
        <v>3365</v>
      </c>
      <c r="K185" s="1">
        <v>1870</v>
      </c>
      <c r="L185" s="1">
        <v>425</v>
      </c>
      <c r="M185" s="1">
        <v>350</v>
      </c>
      <c r="N185" s="1">
        <v>3615</v>
      </c>
      <c r="O185" s="1">
        <v>3260</v>
      </c>
      <c r="P185" s="1">
        <v>1955</v>
      </c>
      <c r="Q185" s="1">
        <v>1305</v>
      </c>
      <c r="R185" s="1">
        <v>235</v>
      </c>
      <c r="S185" s="1">
        <v>115</v>
      </c>
      <c r="T185" s="1">
        <v>1070</v>
      </c>
      <c r="U185" s="1">
        <v>975</v>
      </c>
      <c r="V185" s="1">
        <v>505</v>
      </c>
      <c r="W185" s="1">
        <v>470</v>
      </c>
      <c r="X185" s="1">
        <v>55</v>
      </c>
      <c r="Y185" s="1">
        <v>35</v>
      </c>
    </row>
    <row r="186" spans="1:25">
      <c r="A186" t="s">
        <v>188</v>
      </c>
      <c r="B186" s="1">
        <v>11555</v>
      </c>
      <c r="C186" s="1">
        <v>9550</v>
      </c>
      <c r="D186" s="1">
        <v>7370</v>
      </c>
      <c r="E186" s="1">
        <v>2180</v>
      </c>
      <c r="F186" s="1">
        <v>880</v>
      </c>
      <c r="G186" s="1">
        <v>1115</v>
      </c>
      <c r="H186" s="1">
        <v>4075</v>
      </c>
      <c r="I186" s="1">
        <v>3420</v>
      </c>
      <c r="J186" s="1">
        <v>2565</v>
      </c>
      <c r="K186" s="1">
        <v>850</v>
      </c>
      <c r="L186" s="1">
        <v>280</v>
      </c>
      <c r="M186" s="1">
        <v>360</v>
      </c>
      <c r="N186" s="1">
        <v>565</v>
      </c>
      <c r="O186" s="1">
        <v>420</v>
      </c>
      <c r="P186" s="1">
        <v>250</v>
      </c>
      <c r="Q186" s="1">
        <v>165</v>
      </c>
      <c r="R186" s="1">
        <v>100</v>
      </c>
      <c r="S186" s="1">
        <v>50</v>
      </c>
      <c r="T186" s="1">
        <v>155</v>
      </c>
      <c r="U186" s="1">
        <v>95</v>
      </c>
      <c r="V186" s="1">
        <v>40</v>
      </c>
      <c r="W186" s="1">
        <v>55</v>
      </c>
      <c r="X186" s="1">
        <v>45</v>
      </c>
      <c r="Y186" s="1">
        <v>15</v>
      </c>
    </row>
    <row r="187" spans="1:25">
      <c r="A187" t="s">
        <v>189</v>
      </c>
      <c r="B187" s="1">
        <v>12870</v>
      </c>
      <c r="C187" s="1">
        <v>10305</v>
      </c>
      <c r="D187" s="1">
        <v>7080</v>
      </c>
      <c r="E187" s="1">
        <v>3225</v>
      </c>
      <c r="F187" s="1">
        <v>1205</v>
      </c>
      <c r="G187" s="1">
        <v>1265</v>
      </c>
      <c r="H187" s="1">
        <v>6015</v>
      </c>
      <c r="I187" s="1">
        <v>4960</v>
      </c>
      <c r="J187" s="1">
        <v>2865</v>
      </c>
      <c r="K187" s="1">
        <v>2105</v>
      </c>
      <c r="L187" s="1">
        <v>545</v>
      </c>
      <c r="M187" s="1">
        <v>500</v>
      </c>
      <c r="N187" s="1">
        <v>3375</v>
      </c>
      <c r="O187" s="1">
        <v>2835</v>
      </c>
      <c r="P187" s="1">
        <v>1470</v>
      </c>
      <c r="Q187" s="1">
        <v>1375</v>
      </c>
      <c r="R187" s="1">
        <v>330</v>
      </c>
      <c r="S187" s="1">
        <v>200</v>
      </c>
      <c r="T187" s="1">
        <v>1075</v>
      </c>
      <c r="U187" s="1">
        <v>890</v>
      </c>
      <c r="V187" s="1">
        <v>575</v>
      </c>
      <c r="W187" s="1">
        <v>315</v>
      </c>
      <c r="X187" s="1">
        <v>100</v>
      </c>
      <c r="Y187" s="1">
        <v>80</v>
      </c>
    </row>
    <row r="188" spans="1:25">
      <c r="A188" t="s">
        <v>190</v>
      </c>
      <c r="B188" s="1">
        <v>28270</v>
      </c>
      <c r="C188" s="1">
        <v>21870</v>
      </c>
      <c r="D188" s="1">
        <v>16250</v>
      </c>
      <c r="E188" s="1">
        <v>5620</v>
      </c>
      <c r="F188" s="1">
        <v>3780</v>
      </c>
      <c r="G188" s="1">
        <v>2380</v>
      </c>
      <c r="H188" s="1">
        <v>13075</v>
      </c>
      <c r="I188" s="1">
        <v>10400</v>
      </c>
      <c r="J188" s="1">
        <v>7145</v>
      </c>
      <c r="K188" s="1">
        <v>3255</v>
      </c>
      <c r="L188" s="1">
        <v>1635</v>
      </c>
      <c r="M188" s="1">
        <v>895</v>
      </c>
      <c r="N188" s="1">
        <v>8725</v>
      </c>
      <c r="O188" s="1">
        <v>7045</v>
      </c>
      <c r="P188" s="1">
        <v>4715</v>
      </c>
      <c r="Q188" s="1">
        <v>2330</v>
      </c>
      <c r="R188" s="1">
        <v>980</v>
      </c>
      <c r="S188" s="1">
        <v>610</v>
      </c>
      <c r="T188" s="1">
        <v>3545</v>
      </c>
      <c r="U188" s="1">
        <v>2845</v>
      </c>
      <c r="V188" s="1">
        <v>1955</v>
      </c>
      <c r="W188" s="1">
        <v>890</v>
      </c>
      <c r="X188" s="1">
        <v>400</v>
      </c>
      <c r="Y188" s="1">
        <v>245</v>
      </c>
    </row>
    <row r="189" spans="1:25">
      <c r="A189" t="s">
        <v>191</v>
      </c>
      <c r="B189" s="1">
        <v>25780</v>
      </c>
      <c r="C189" s="1">
        <v>17570</v>
      </c>
      <c r="D189" s="1">
        <v>13090</v>
      </c>
      <c r="E189" s="1">
        <v>4485</v>
      </c>
      <c r="F189" s="1">
        <v>4935</v>
      </c>
      <c r="G189" s="1">
        <v>3020</v>
      </c>
      <c r="H189" s="1">
        <v>9830</v>
      </c>
      <c r="I189" s="1">
        <v>6645</v>
      </c>
      <c r="J189" s="1">
        <v>4315</v>
      </c>
      <c r="K189" s="1">
        <v>2325</v>
      </c>
      <c r="L189" s="1">
        <v>1935</v>
      </c>
      <c r="M189" s="1">
        <v>1155</v>
      </c>
      <c r="N189" s="1">
        <v>6345</v>
      </c>
      <c r="O189" s="1">
        <v>4270</v>
      </c>
      <c r="P189" s="1">
        <v>2665</v>
      </c>
      <c r="Q189" s="1">
        <v>1605</v>
      </c>
      <c r="R189" s="1">
        <v>1320</v>
      </c>
      <c r="S189" s="1">
        <v>655</v>
      </c>
      <c r="T189" s="1">
        <v>2400</v>
      </c>
      <c r="U189" s="1">
        <v>1570</v>
      </c>
      <c r="V189" s="1">
        <v>965</v>
      </c>
      <c r="W189" s="1">
        <v>605</v>
      </c>
      <c r="X189" s="1">
        <v>510</v>
      </c>
      <c r="Y189" s="1">
        <v>290</v>
      </c>
    </row>
    <row r="190" spans="1:25">
      <c r="A190" t="s">
        <v>192</v>
      </c>
      <c r="B190" s="1">
        <v>25780</v>
      </c>
      <c r="C190" s="1">
        <v>17575</v>
      </c>
      <c r="D190" s="1">
        <v>13090</v>
      </c>
      <c r="E190" s="1">
        <v>4480</v>
      </c>
      <c r="F190" s="1">
        <v>4940</v>
      </c>
      <c r="G190" s="1">
        <v>3025</v>
      </c>
      <c r="H190" s="1">
        <v>9830</v>
      </c>
      <c r="I190" s="1">
        <v>6645</v>
      </c>
      <c r="J190" s="1">
        <v>4315</v>
      </c>
      <c r="K190" s="1">
        <v>2325</v>
      </c>
      <c r="L190" s="1">
        <v>1935</v>
      </c>
      <c r="M190" s="1">
        <v>1150</v>
      </c>
      <c r="N190" s="1">
        <v>6345</v>
      </c>
      <c r="O190" s="1">
        <v>4275</v>
      </c>
      <c r="P190" s="1">
        <v>2665</v>
      </c>
      <c r="Q190" s="1">
        <v>1605</v>
      </c>
      <c r="R190" s="1">
        <v>1315</v>
      </c>
      <c r="S190" s="1">
        <v>660</v>
      </c>
      <c r="T190" s="1">
        <v>2400</v>
      </c>
      <c r="U190" s="1">
        <v>1565</v>
      </c>
      <c r="V190" s="1">
        <v>965</v>
      </c>
      <c r="W190" s="1">
        <v>605</v>
      </c>
      <c r="X190" s="1">
        <v>505</v>
      </c>
      <c r="Y190" s="1">
        <v>290</v>
      </c>
    </row>
    <row r="191" spans="1:25" ht="24.6" customHeight="1">
      <c r="A191" t="s">
        <v>193</v>
      </c>
      <c r="B191" s="1">
        <v>1907605</v>
      </c>
      <c r="C191" s="1">
        <v>1773510</v>
      </c>
      <c r="D191" s="1">
        <v>1521700</v>
      </c>
      <c r="E191" s="1">
        <v>251810</v>
      </c>
      <c r="F191" s="1">
        <v>54015</v>
      </c>
      <c r="G191" s="1">
        <v>77535</v>
      </c>
      <c r="H191" s="1">
        <v>701305</v>
      </c>
      <c r="I191" s="1">
        <v>648750</v>
      </c>
      <c r="J191" s="1">
        <v>534995</v>
      </c>
      <c r="K191" s="1">
        <v>113755</v>
      </c>
      <c r="L191" s="1">
        <v>21255</v>
      </c>
      <c r="M191" s="1">
        <v>30015</v>
      </c>
      <c r="N191" s="1">
        <v>294960</v>
      </c>
      <c r="O191" s="1">
        <v>269530</v>
      </c>
      <c r="P191" s="1">
        <v>201685</v>
      </c>
      <c r="Q191" s="1">
        <v>67845</v>
      </c>
      <c r="R191" s="1">
        <v>8960</v>
      </c>
      <c r="S191" s="1">
        <v>15845</v>
      </c>
      <c r="T191" s="1">
        <v>123565</v>
      </c>
      <c r="U191" s="1">
        <v>112475</v>
      </c>
      <c r="V191" s="1">
        <v>93020</v>
      </c>
      <c r="W191" s="1">
        <v>19450</v>
      </c>
      <c r="X191" s="1">
        <v>4130</v>
      </c>
      <c r="Y191" s="1">
        <v>6685</v>
      </c>
    </row>
    <row r="192" spans="1:25">
      <c r="A192" t="s">
        <v>194</v>
      </c>
      <c r="B192" s="1">
        <v>201145</v>
      </c>
      <c r="C192" s="1">
        <v>190895</v>
      </c>
      <c r="D192" s="1">
        <v>152880</v>
      </c>
      <c r="E192" s="1">
        <v>38015</v>
      </c>
      <c r="F192" s="1">
        <v>4010</v>
      </c>
      <c r="G192" s="1">
        <v>5985</v>
      </c>
      <c r="H192" s="1">
        <v>67740</v>
      </c>
      <c r="I192" s="1">
        <v>64255</v>
      </c>
      <c r="J192" s="1">
        <v>47880</v>
      </c>
      <c r="K192" s="1">
        <v>16375</v>
      </c>
      <c r="L192" s="1">
        <v>1335</v>
      </c>
      <c r="M192" s="1">
        <v>1975</v>
      </c>
      <c r="N192" s="1">
        <v>23075</v>
      </c>
      <c r="O192" s="1">
        <v>21630</v>
      </c>
      <c r="P192" s="1">
        <v>13055</v>
      </c>
      <c r="Q192" s="1">
        <v>8580</v>
      </c>
      <c r="R192" s="1">
        <v>495</v>
      </c>
      <c r="S192" s="1">
        <v>890</v>
      </c>
      <c r="T192" s="1">
        <v>6800</v>
      </c>
      <c r="U192" s="1">
        <v>6345</v>
      </c>
      <c r="V192" s="1">
        <v>4205</v>
      </c>
      <c r="W192" s="1">
        <v>2145</v>
      </c>
      <c r="X192" s="1">
        <v>155</v>
      </c>
      <c r="Y192" s="1">
        <v>275</v>
      </c>
    </row>
    <row r="193" spans="1:25">
      <c r="A193" t="s">
        <v>195</v>
      </c>
      <c r="B193" s="1">
        <v>143540</v>
      </c>
      <c r="C193" s="1">
        <v>137715</v>
      </c>
      <c r="D193" s="1">
        <v>108840</v>
      </c>
      <c r="E193" s="1">
        <v>28880</v>
      </c>
      <c r="F193" s="1">
        <v>2295</v>
      </c>
      <c r="G193" s="1">
        <v>3355</v>
      </c>
      <c r="H193" s="1">
        <v>52300</v>
      </c>
      <c r="I193" s="1">
        <v>50115</v>
      </c>
      <c r="J193" s="1">
        <v>36820</v>
      </c>
      <c r="K193" s="1">
        <v>13300</v>
      </c>
      <c r="L193" s="1">
        <v>800</v>
      </c>
      <c r="M193" s="1">
        <v>1260</v>
      </c>
      <c r="N193" s="1">
        <v>19235</v>
      </c>
      <c r="O193" s="1">
        <v>18200</v>
      </c>
      <c r="P193" s="1">
        <v>10900</v>
      </c>
      <c r="Q193" s="1">
        <v>7305</v>
      </c>
      <c r="R193" s="1">
        <v>340</v>
      </c>
      <c r="S193" s="1">
        <v>665</v>
      </c>
      <c r="T193" s="1">
        <v>5665</v>
      </c>
      <c r="U193" s="1">
        <v>5385</v>
      </c>
      <c r="V193" s="1">
        <v>3575</v>
      </c>
      <c r="W193" s="1">
        <v>1810</v>
      </c>
      <c r="X193" s="1">
        <v>95</v>
      </c>
      <c r="Y193" s="1">
        <v>170</v>
      </c>
    </row>
    <row r="194" spans="1:25">
      <c r="A194" t="s">
        <v>196</v>
      </c>
      <c r="B194" s="1">
        <v>19415</v>
      </c>
      <c r="C194" s="1">
        <v>18335</v>
      </c>
      <c r="D194" s="1">
        <v>15115</v>
      </c>
      <c r="E194" s="1">
        <v>3215</v>
      </c>
      <c r="F194" s="1">
        <v>555</v>
      </c>
      <c r="G194" s="1">
        <v>505</v>
      </c>
      <c r="H194" s="1">
        <v>4965</v>
      </c>
      <c r="I194" s="1">
        <v>4730</v>
      </c>
      <c r="J194" s="1">
        <v>3750</v>
      </c>
      <c r="K194" s="1">
        <v>980</v>
      </c>
      <c r="L194" s="1">
        <v>145</v>
      </c>
      <c r="M194" s="1">
        <v>90</v>
      </c>
      <c r="N194" s="1">
        <v>725</v>
      </c>
      <c r="O194" s="1">
        <v>685</v>
      </c>
      <c r="P194" s="1">
        <v>390</v>
      </c>
      <c r="Q194" s="1">
        <v>295</v>
      </c>
      <c r="R194" s="1">
        <v>25</v>
      </c>
      <c r="S194" s="1">
        <v>15</v>
      </c>
      <c r="T194" s="1">
        <v>165</v>
      </c>
      <c r="U194" s="1">
        <v>155</v>
      </c>
      <c r="V194" s="1">
        <v>110</v>
      </c>
      <c r="W194" s="1">
        <v>45</v>
      </c>
      <c r="X194" s="1">
        <v>0</v>
      </c>
      <c r="Y194" s="1">
        <v>0</v>
      </c>
    </row>
    <row r="195" spans="1:25">
      <c r="A195" t="s">
        <v>197</v>
      </c>
      <c r="B195" s="1">
        <v>38195</v>
      </c>
      <c r="C195" s="1">
        <v>34845</v>
      </c>
      <c r="D195" s="1">
        <v>28925</v>
      </c>
      <c r="E195" s="1">
        <v>5920</v>
      </c>
      <c r="F195" s="1">
        <v>1155</v>
      </c>
      <c r="G195" s="1">
        <v>2120</v>
      </c>
      <c r="H195" s="1">
        <v>10475</v>
      </c>
      <c r="I195" s="1">
        <v>9410</v>
      </c>
      <c r="J195" s="1">
        <v>7315</v>
      </c>
      <c r="K195" s="1">
        <v>2095</v>
      </c>
      <c r="L195" s="1">
        <v>395</v>
      </c>
      <c r="M195" s="1">
        <v>620</v>
      </c>
      <c r="N195" s="1">
        <v>3110</v>
      </c>
      <c r="O195" s="1">
        <v>2740</v>
      </c>
      <c r="P195" s="1">
        <v>1765</v>
      </c>
      <c r="Q195" s="1">
        <v>975</v>
      </c>
      <c r="R195" s="1">
        <v>135</v>
      </c>
      <c r="S195" s="1">
        <v>210</v>
      </c>
      <c r="T195" s="1">
        <v>970</v>
      </c>
      <c r="U195" s="1">
        <v>805</v>
      </c>
      <c r="V195" s="1">
        <v>515</v>
      </c>
      <c r="W195" s="1">
        <v>290</v>
      </c>
      <c r="X195" s="1">
        <v>55</v>
      </c>
      <c r="Y195" s="1">
        <v>100</v>
      </c>
    </row>
    <row r="196" spans="1:25">
      <c r="A196" t="s">
        <v>198</v>
      </c>
      <c r="B196" s="1">
        <v>75035</v>
      </c>
      <c r="C196" s="1">
        <v>68230</v>
      </c>
      <c r="D196" s="1">
        <v>56260</v>
      </c>
      <c r="E196" s="1">
        <v>11975</v>
      </c>
      <c r="F196" s="1">
        <v>2620</v>
      </c>
      <c r="G196" s="1">
        <v>4100</v>
      </c>
      <c r="H196" s="1">
        <v>27950</v>
      </c>
      <c r="I196" s="1">
        <v>25270</v>
      </c>
      <c r="J196" s="1">
        <v>19955</v>
      </c>
      <c r="K196" s="1">
        <v>5320</v>
      </c>
      <c r="L196" s="1">
        <v>1020</v>
      </c>
      <c r="M196" s="1">
        <v>1625</v>
      </c>
      <c r="N196" s="1">
        <v>12890</v>
      </c>
      <c r="O196" s="1">
        <v>11635</v>
      </c>
      <c r="P196" s="1">
        <v>8205</v>
      </c>
      <c r="Q196" s="1">
        <v>3430</v>
      </c>
      <c r="R196" s="1">
        <v>495</v>
      </c>
      <c r="S196" s="1">
        <v>745</v>
      </c>
      <c r="T196" s="1">
        <v>5585</v>
      </c>
      <c r="U196" s="1">
        <v>4980</v>
      </c>
      <c r="V196" s="1">
        <v>4050</v>
      </c>
      <c r="W196" s="1">
        <v>930</v>
      </c>
      <c r="X196" s="1">
        <v>295</v>
      </c>
      <c r="Y196" s="1">
        <v>310</v>
      </c>
    </row>
    <row r="197" spans="1:25">
      <c r="A197" t="s">
        <v>199</v>
      </c>
      <c r="B197" s="1">
        <v>41340</v>
      </c>
      <c r="C197" s="1">
        <v>38605</v>
      </c>
      <c r="D197" s="1">
        <v>31105</v>
      </c>
      <c r="E197" s="1">
        <v>7500</v>
      </c>
      <c r="F197" s="1">
        <v>850</v>
      </c>
      <c r="G197" s="1">
        <v>1825</v>
      </c>
      <c r="H197" s="1">
        <v>15180</v>
      </c>
      <c r="I197" s="1">
        <v>14100</v>
      </c>
      <c r="J197" s="1">
        <v>10615</v>
      </c>
      <c r="K197" s="1">
        <v>3490</v>
      </c>
      <c r="L197" s="1">
        <v>350</v>
      </c>
      <c r="M197" s="1">
        <v>710</v>
      </c>
      <c r="N197" s="1">
        <v>7015</v>
      </c>
      <c r="O197" s="1">
        <v>6545</v>
      </c>
      <c r="P197" s="1">
        <v>4305</v>
      </c>
      <c r="Q197" s="1">
        <v>2240</v>
      </c>
      <c r="R197" s="1">
        <v>135</v>
      </c>
      <c r="S197" s="1">
        <v>330</v>
      </c>
      <c r="T197" s="1">
        <v>2930</v>
      </c>
      <c r="U197" s="1">
        <v>2710</v>
      </c>
      <c r="V197" s="1">
        <v>2160</v>
      </c>
      <c r="W197" s="1">
        <v>550</v>
      </c>
      <c r="X197" s="1">
        <v>85</v>
      </c>
      <c r="Y197" s="1">
        <v>140</v>
      </c>
    </row>
    <row r="198" spans="1:25">
      <c r="A198" t="s">
        <v>200</v>
      </c>
      <c r="B198" s="1">
        <v>33695</v>
      </c>
      <c r="C198" s="1">
        <v>29625</v>
      </c>
      <c r="D198" s="1">
        <v>25155</v>
      </c>
      <c r="E198" s="1">
        <v>4470</v>
      </c>
      <c r="F198" s="1">
        <v>1770</v>
      </c>
      <c r="G198" s="1">
        <v>2280</v>
      </c>
      <c r="H198" s="1">
        <v>12770</v>
      </c>
      <c r="I198" s="1">
        <v>11175</v>
      </c>
      <c r="J198" s="1">
        <v>9345</v>
      </c>
      <c r="K198" s="1">
        <v>1830</v>
      </c>
      <c r="L198" s="1">
        <v>675</v>
      </c>
      <c r="M198" s="1">
        <v>920</v>
      </c>
      <c r="N198" s="1">
        <v>5875</v>
      </c>
      <c r="O198" s="1">
        <v>5085</v>
      </c>
      <c r="P198" s="1">
        <v>3900</v>
      </c>
      <c r="Q198" s="1">
        <v>1190</v>
      </c>
      <c r="R198" s="1">
        <v>365</v>
      </c>
      <c r="S198" s="1">
        <v>420</v>
      </c>
      <c r="T198" s="1">
        <v>2650</v>
      </c>
      <c r="U198" s="1">
        <v>2265</v>
      </c>
      <c r="V198" s="1">
        <v>1885</v>
      </c>
      <c r="W198" s="1">
        <v>385</v>
      </c>
      <c r="X198" s="1">
        <v>215</v>
      </c>
      <c r="Y198" s="1">
        <v>165</v>
      </c>
    </row>
    <row r="199" spans="1:25">
      <c r="A199" t="s">
        <v>201</v>
      </c>
      <c r="B199" s="1">
        <v>69510</v>
      </c>
      <c r="C199" s="1">
        <v>62515</v>
      </c>
      <c r="D199" s="1">
        <v>52190</v>
      </c>
      <c r="E199" s="1">
        <v>10320</v>
      </c>
      <c r="F199" s="1">
        <v>2965</v>
      </c>
      <c r="G199" s="1">
        <v>3925</v>
      </c>
      <c r="H199" s="1">
        <v>27790</v>
      </c>
      <c r="I199" s="1">
        <v>24720</v>
      </c>
      <c r="J199" s="1">
        <v>19175</v>
      </c>
      <c r="K199" s="1">
        <v>5545</v>
      </c>
      <c r="L199" s="1">
        <v>1355</v>
      </c>
      <c r="M199" s="1">
        <v>1685</v>
      </c>
      <c r="N199" s="1">
        <v>14200</v>
      </c>
      <c r="O199" s="1">
        <v>12550</v>
      </c>
      <c r="P199" s="1">
        <v>8850</v>
      </c>
      <c r="Q199" s="1">
        <v>3700</v>
      </c>
      <c r="R199" s="1">
        <v>675</v>
      </c>
      <c r="S199" s="1">
        <v>950</v>
      </c>
      <c r="T199" s="1">
        <v>5445</v>
      </c>
      <c r="U199" s="1">
        <v>4910</v>
      </c>
      <c r="V199" s="1">
        <v>3590</v>
      </c>
      <c r="W199" s="1">
        <v>1320</v>
      </c>
      <c r="X199" s="1">
        <v>225</v>
      </c>
      <c r="Y199" s="1">
        <v>300</v>
      </c>
    </row>
    <row r="200" spans="1:25">
      <c r="A200" t="s">
        <v>202</v>
      </c>
      <c r="B200" s="1">
        <v>69505</v>
      </c>
      <c r="C200" s="1">
        <v>62515</v>
      </c>
      <c r="D200" s="1">
        <v>52195</v>
      </c>
      <c r="E200" s="1">
        <v>10320</v>
      </c>
      <c r="F200" s="1">
        <v>2965</v>
      </c>
      <c r="G200" s="1">
        <v>3925</v>
      </c>
      <c r="H200" s="1">
        <v>27790</v>
      </c>
      <c r="I200" s="1">
        <v>24720</v>
      </c>
      <c r="J200" s="1">
        <v>19180</v>
      </c>
      <c r="K200" s="1">
        <v>5540</v>
      </c>
      <c r="L200" s="1">
        <v>1360</v>
      </c>
      <c r="M200" s="1">
        <v>1685</v>
      </c>
      <c r="N200" s="1">
        <v>14200</v>
      </c>
      <c r="O200" s="1">
        <v>12550</v>
      </c>
      <c r="P200" s="1">
        <v>8850</v>
      </c>
      <c r="Q200" s="1">
        <v>3700</v>
      </c>
      <c r="R200" s="1">
        <v>675</v>
      </c>
      <c r="S200" s="1">
        <v>950</v>
      </c>
      <c r="T200" s="1">
        <v>5445</v>
      </c>
      <c r="U200" s="1">
        <v>4905</v>
      </c>
      <c r="V200" s="1">
        <v>3590</v>
      </c>
      <c r="W200" s="1">
        <v>1315</v>
      </c>
      <c r="X200" s="1">
        <v>225</v>
      </c>
      <c r="Y200" s="1">
        <v>300</v>
      </c>
    </row>
    <row r="201" spans="1:25">
      <c r="A201" t="s">
        <v>203</v>
      </c>
      <c r="B201" s="1">
        <v>142475</v>
      </c>
      <c r="C201" s="1">
        <v>133305</v>
      </c>
      <c r="D201" s="1">
        <v>113295</v>
      </c>
      <c r="E201" s="1">
        <v>20010</v>
      </c>
      <c r="F201" s="1">
        <v>2985</v>
      </c>
      <c r="G201" s="1">
        <v>6025</v>
      </c>
      <c r="H201" s="1">
        <v>50095</v>
      </c>
      <c r="I201" s="1">
        <v>46655</v>
      </c>
      <c r="J201" s="1">
        <v>38930</v>
      </c>
      <c r="K201" s="1">
        <v>7725</v>
      </c>
      <c r="L201" s="1">
        <v>1035</v>
      </c>
      <c r="M201" s="1">
        <v>2345</v>
      </c>
      <c r="N201" s="1">
        <v>16325</v>
      </c>
      <c r="O201" s="1">
        <v>14850</v>
      </c>
      <c r="P201" s="1">
        <v>11165</v>
      </c>
      <c r="Q201" s="1">
        <v>3685</v>
      </c>
      <c r="R201" s="1">
        <v>395</v>
      </c>
      <c r="S201" s="1">
        <v>1050</v>
      </c>
      <c r="T201" s="1">
        <v>6280</v>
      </c>
      <c r="U201" s="1">
        <v>5585</v>
      </c>
      <c r="V201" s="1">
        <v>4670</v>
      </c>
      <c r="W201" s="1">
        <v>920</v>
      </c>
      <c r="X201" s="1">
        <v>210</v>
      </c>
      <c r="Y201" s="1">
        <v>475</v>
      </c>
    </row>
    <row r="202" spans="1:25">
      <c r="A202" t="s">
        <v>204</v>
      </c>
      <c r="B202" s="1">
        <v>131050</v>
      </c>
      <c r="C202" s="1">
        <v>123155</v>
      </c>
      <c r="D202" s="1">
        <v>104865</v>
      </c>
      <c r="E202" s="1">
        <v>18290</v>
      </c>
      <c r="F202" s="1">
        <v>2290</v>
      </c>
      <c r="G202" s="1">
        <v>5455</v>
      </c>
      <c r="H202" s="1">
        <v>45790</v>
      </c>
      <c r="I202" s="1">
        <v>42805</v>
      </c>
      <c r="J202" s="1">
        <v>35865</v>
      </c>
      <c r="K202" s="1">
        <v>6935</v>
      </c>
      <c r="L202" s="1">
        <v>855</v>
      </c>
      <c r="M202" s="1">
        <v>2080</v>
      </c>
      <c r="N202" s="1">
        <v>14865</v>
      </c>
      <c r="O202" s="1">
        <v>13520</v>
      </c>
      <c r="P202" s="1">
        <v>10075</v>
      </c>
      <c r="Q202" s="1">
        <v>3445</v>
      </c>
      <c r="R202" s="1">
        <v>370</v>
      </c>
      <c r="S202" s="1">
        <v>950</v>
      </c>
      <c r="T202" s="1">
        <v>5750</v>
      </c>
      <c r="U202" s="1">
        <v>5105</v>
      </c>
      <c r="V202" s="1">
        <v>4265</v>
      </c>
      <c r="W202" s="1">
        <v>830</v>
      </c>
      <c r="X202" s="1">
        <v>200</v>
      </c>
      <c r="Y202" s="1">
        <v>440</v>
      </c>
    </row>
    <row r="203" spans="1:25">
      <c r="A203" t="s">
        <v>205</v>
      </c>
      <c r="B203" s="1">
        <v>11425</v>
      </c>
      <c r="C203" s="1">
        <v>10145</v>
      </c>
      <c r="D203" s="1">
        <v>8430</v>
      </c>
      <c r="E203" s="1">
        <v>1720</v>
      </c>
      <c r="F203" s="1">
        <v>695</v>
      </c>
      <c r="G203" s="1">
        <v>565</v>
      </c>
      <c r="H203" s="1">
        <v>4305</v>
      </c>
      <c r="I203" s="1">
        <v>3855</v>
      </c>
      <c r="J203" s="1">
        <v>3060</v>
      </c>
      <c r="K203" s="1">
        <v>785</v>
      </c>
      <c r="L203" s="1">
        <v>185</v>
      </c>
      <c r="M203" s="1">
        <v>265</v>
      </c>
      <c r="N203" s="1">
        <v>1460</v>
      </c>
      <c r="O203" s="1">
        <v>1330</v>
      </c>
      <c r="P203" s="1">
        <v>1085</v>
      </c>
      <c r="Q203" s="1">
        <v>245</v>
      </c>
      <c r="R203" s="1">
        <v>30</v>
      </c>
      <c r="S203" s="1">
        <v>105</v>
      </c>
      <c r="T203" s="1">
        <v>530</v>
      </c>
      <c r="U203" s="1">
        <v>480</v>
      </c>
      <c r="V203" s="1">
        <v>400</v>
      </c>
      <c r="W203" s="1">
        <v>80</v>
      </c>
      <c r="X203" s="1">
        <v>0</v>
      </c>
      <c r="Y203" s="1">
        <v>35</v>
      </c>
    </row>
    <row r="204" spans="1:25">
      <c r="A204" t="s">
        <v>206</v>
      </c>
      <c r="B204" s="1">
        <v>485940</v>
      </c>
      <c r="C204" s="1">
        <v>463105</v>
      </c>
      <c r="D204" s="1">
        <v>410690</v>
      </c>
      <c r="E204" s="1">
        <v>52410</v>
      </c>
      <c r="F204" s="1">
        <v>7195</v>
      </c>
      <c r="G204" s="1">
        <v>15330</v>
      </c>
      <c r="H204" s="1">
        <v>166575</v>
      </c>
      <c r="I204" s="1">
        <v>158755</v>
      </c>
      <c r="J204" s="1">
        <v>136500</v>
      </c>
      <c r="K204" s="1">
        <v>22255</v>
      </c>
      <c r="L204" s="1">
        <v>2205</v>
      </c>
      <c r="M204" s="1">
        <v>5465</v>
      </c>
      <c r="N204" s="1">
        <v>67105</v>
      </c>
      <c r="O204" s="1">
        <v>63005</v>
      </c>
      <c r="P204" s="1">
        <v>50220</v>
      </c>
      <c r="Q204" s="1">
        <v>12790</v>
      </c>
      <c r="R204" s="1">
        <v>965</v>
      </c>
      <c r="S204" s="1">
        <v>3050</v>
      </c>
      <c r="T204" s="1">
        <v>29260</v>
      </c>
      <c r="U204" s="1">
        <v>27225</v>
      </c>
      <c r="V204" s="1">
        <v>23350</v>
      </c>
      <c r="W204" s="1">
        <v>3875</v>
      </c>
      <c r="X204" s="1">
        <v>535</v>
      </c>
      <c r="Y204" s="1">
        <v>1450</v>
      </c>
    </row>
    <row r="205" spans="1:25">
      <c r="A205" t="s">
        <v>207</v>
      </c>
      <c r="B205" s="1">
        <v>405685</v>
      </c>
      <c r="C205" s="1">
        <v>388400</v>
      </c>
      <c r="D205" s="1">
        <v>346225</v>
      </c>
      <c r="E205" s="1">
        <v>42175</v>
      </c>
      <c r="F205" s="1">
        <v>5025</v>
      </c>
      <c r="G205" s="1">
        <v>12045</v>
      </c>
      <c r="H205" s="1">
        <v>137625</v>
      </c>
      <c r="I205" s="1">
        <v>131550</v>
      </c>
      <c r="J205" s="1">
        <v>113515</v>
      </c>
      <c r="K205" s="1">
        <v>18035</v>
      </c>
      <c r="L205" s="1">
        <v>1570</v>
      </c>
      <c r="M205" s="1">
        <v>4430</v>
      </c>
      <c r="N205" s="1">
        <v>55730</v>
      </c>
      <c r="O205" s="1">
        <v>52475</v>
      </c>
      <c r="P205" s="1">
        <v>41915</v>
      </c>
      <c r="Q205" s="1">
        <v>10565</v>
      </c>
      <c r="R205" s="1">
        <v>700</v>
      </c>
      <c r="S205" s="1">
        <v>2510</v>
      </c>
      <c r="T205" s="1">
        <v>23745</v>
      </c>
      <c r="U205" s="1">
        <v>22175</v>
      </c>
      <c r="V205" s="1">
        <v>18805</v>
      </c>
      <c r="W205" s="1">
        <v>3370</v>
      </c>
      <c r="X205" s="1">
        <v>365</v>
      </c>
      <c r="Y205" s="1">
        <v>1180</v>
      </c>
    </row>
    <row r="206" spans="1:25">
      <c r="A206" t="s">
        <v>208</v>
      </c>
      <c r="B206" s="1">
        <v>45820</v>
      </c>
      <c r="C206" s="1">
        <v>42695</v>
      </c>
      <c r="D206" s="1">
        <v>37140</v>
      </c>
      <c r="E206" s="1">
        <v>5550</v>
      </c>
      <c r="F206" s="1">
        <v>1610</v>
      </c>
      <c r="G206" s="1">
        <v>1450</v>
      </c>
      <c r="H206" s="1">
        <v>16305</v>
      </c>
      <c r="I206" s="1">
        <v>15260</v>
      </c>
      <c r="J206" s="1">
        <v>13075</v>
      </c>
      <c r="K206" s="1">
        <v>2185</v>
      </c>
      <c r="L206" s="1">
        <v>505</v>
      </c>
      <c r="M206" s="1">
        <v>485</v>
      </c>
      <c r="N206" s="1">
        <v>6610</v>
      </c>
      <c r="O206" s="1">
        <v>6075</v>
      </c>
      <c r="P206" s="1">
        <v>4750</v>
      </c>
      <c r="Q206" s="1">
        <v>1325</v>
      </c>
      <c r="R206" s="1">
        <v>200</v>
      </c>
      <c r="S206" s="1">
        <v>320</v>
      </c>
      <c r="T206" s="1">
        <v>3300</v>
      </c>
      <c r="U206" s="1">
        <v>2960</v>
      </c>
      <c r="V206" s="1">
        <v>2655</v>
      </c>
      <c r="W206" s="1">
        <v>305</v>
      </c>
      <c r="X206" s="1">
        <v>145</v>
      </c>
      <c r="Y206" s="1">
        <v>180</v>
      </c>
    </row>
    <row r="207" spans="1:25">
      <c r="A207" t="s">
        <v>209</v>
      </c>
      <c r="B207" s="1">
        <v>34430</v>
      </c>
      <c r="C207" s="1">
        <v>32010</v>
      </c>
      <c r="D207" s="1">
        <v>27325</v>
      </c>
      <c r="E207" s="1">
        <v>4680</v>
      </c>
      <c r="F207" s="1">
        <v>565</v>
      </c>
      <c r="G207" s="1">
        <v>1830</v>
      </c>
      <c r="H207" s="1">
        <v>12640</v>
      </c>
      <c r="I207" s="1">
        <v>11940</v>
      </c>
      <c r="J207" s="1">
        <v>9910</v>
      </c>
      <c r="K207" s="1">
        <v>2030</v>
      </c>
      <c r="L207" s="1">
        <v>130</v>
      </c>
      <c r="M207" s="1">
        <v>550</v>
      </c>
      <c r="N207" s="1">
        <v>4765</v>
      </c>
      <c r="O207" s="1">
        <v>4455</v>
      </c>
      <c r="P207" s="1">
        <v>3560</v>
      </c>
      <c r="Q207" s="1">
        <v>900</v>
      </c>
      <c r="R207" s="1">
        <v>70</v>
      </c>
      <c r="S207" s="1">
        <v>225</v>
      </c>
      <c r="T207" s="1">
        <v>2220</v>
      </c>
      <c r="U207" s="1">
        <v>2090</v>
      </c>
      <c r="V207" s="1">
        <v>1890</v>
      </c>
      <c r="W207" s="1">
        <v>200</v>
      </c>
      <c r="X207" s="1">
        <v>30</v>
      </c>
      <c r="Y207" s="1">
        <v>90</v>
      </c>
    </row>
    <row r="208" spans="1:25">
      <c r="A208" t="s">
        <v>210</v>
      </c>
      <c r="B208" s="1">
        <v>171780</v>
      </c>
      <c r="C208" s="1">
        <v>161790</v>
      </c>
      <c r="D208" s="1">
        <v>139470</v>
      </c>
      <c r="E208" s="1">
        <v>22320</v>
      </c>
      <c r="F208" s="1">
        <v>2995</v>
      </c>
      <c r="G208" s="1">
        <v>6590</v>
      </c>
      <c r="H208" s="1">
        <v>59455</v>
      </c>
      <c r="I208" s="1">
        <v>55165</v>
      </c>
      <c r="J208" s="1">
        <v>45835</v>
      </c>
      <c r="K208" s="1">
        <v>9325</v>
      </c>
      <c r="L208" s="1">
        <v>1210</v>
      </c>
      <c r="M208" s="1">
        <v>2845</v>
      </c>
      <c r="N208" s="1">
        <v>26590</v>
      </c>
      <c r="O208" s="1">
        <v>24210</v>
      </c>
      <c r="P208" s="1">
        <v>18045</v>
      </c>
      <c r="Q208" s="1">
        <v>6165</v>
      </c>
      <c r="R208" s="1">
        <v>610</v>
      </c>
      <c r="S208" s="1">
        <v>1710</v>
      </c>
      <c r="T208" s="1">
        <v>11910</v>
      </c>
      <c r="U208" s="1">
        <v>10825</v>
      </c>
      <c r="V208" s="1">
        <v>9375</v>
      </c>
      <c r="W208" s="1">
        <v>1450</v>
      </c>
      <c r="X208" s="1">
        <v>300</v>
      </c>
      <c r="Y208" s="1">
        <v>750</v>
      </c>
    </row>
    <row r="209" spans="1:25">
      <c r="A209" t="s">
        <v>211</v>
      </c>
      <c r="B209" s="1">
        <v>171780</v>
      </c>
      <c r="C209" s="1">
        <v>161790</v>
      </c>
      <c r="D209" s="1">
        <v>139470</v>
      </c>
      <c r="E209" s="1">
        <v>22320</v>
      </c>
      <c r="F209" s="1">
        <v>2995</v>
      </c>
      <c r="G209" s="1">
        <v>6590</v>
      </c>
      <c r="H209" s="1">
        <v>59450</v>
      </c>
      <c r="I209" s="1">
        <v>55160</v>
      </c>
      <c r="J209" s="1">
        <v>45835</v>
      </c>
      <c r="K209" s="1">
        <v>9325</v>
      </c>
      <c r="L209" s="1">
        <v>1210</v>
      </c>
      <c r="M209" s="1">
        <v>2845</v>
      </c>
      <c r="N209" s="1">
        <v>26590</v>
      </c>
      <c r="O209" s="1">
        <v>24205</v>
      </c>
      <c r="P209" s="1">
        <v>18045</v>
      </c>
      <c r="Q209" s="1">
        <v>6160</v>
      </c>
      <c r="R209" s="1">
        <v>610</v>
      </c>
      <c r="S209" s="1">
        <v>1710</v>
      </c>
      <c r="T209" s="1">
        <v>11910</v>
      </c>
      <c r="U209" s="1">
        <v>10825</v>
      </c>
      <c r="V209" s="1">
        <v>9375</v>
      </c>
      <c r="W209" s="1">
        <v>1450</v>
      </c>
      <c r="X209" s="1">
        <v>305</v>
      </c>
      <c r="Y209" s="1">
        <v>750</v>
      </c>
    </row>
    <row r="210" spans="1:25">
      <c r="A210" t="s">
        <v>212</v>
      </c>
      <c r="B210" s="1">
        <v>54700</v>
      </c>
      <c r="C210" s="1">
        <v>51125</v>
      </c>
      <c r="D210" s="1">
        <v>45445</v>
      </c>
      <c r="E210" s="1">
        <v>5680</v>
      </c>
      <c r="F210" s="1">
        <v>1080</v>
      </c>
      <c r="G210" s="1">
        <v>2400</v>
      </c>
      <c r="H210" s="1">
        <v>14270</v>
      </c>
      <c r="I210" s="1">
        <v>13205</v>
      </c>
      <c r="J210" s="1">
        <v>11205</v>
      </c>
      <c r="K210" s="1">
        <v>2000</v>
      </c>
      <c r="L210" s="1">
        <v>275</v>
      </c>
      <c r="M210" s="1">
        <v>745</v>
      </c>
      <c r="N210" s="1">
        <v>3985</v>
      </c>
      <c r="O210" s="1">
        <v>3615</v>
      </c>
      <c r="P210" s="1">
        <v>2410</v>
      </c>
      <c r="Q210" s="1">
        <v>1200</v>
      </c>
      <c r="R210" s="1">
        <v>95</v>
      </c>
      <c r="S210" s="1">
        <v>250</v>
      </c>
      <c r="T210" s="1">
        <v>1435</v>
      </c>
      <c r="U210" s="1">
        <v>1320</v>
      </c>
      <c r="V210" s="1">
        <v>900</v>
      </c>
      <c r="W210" s="1">
        <v>415</v>
      </c>
      <c r="X210" s="1">
        <v>25</v>
      </c>
      <c r="Y210" s="1">
        <v>80</v>
      </c>
    </row>
    <row r="211" spans="1:25">
      <c r="A211" t="s">
        <v>213</v>
      </c>
      <c r="B211" s="1">
        <v>54700</v>
      </c>
      <c r="C211" s="1">
        <v>51125</v>
      </c>
      <c r="D211" s="1">
        <v>45445</v>
      </c>
      <c r="E211" s="1">
        <v>5680</v>
      </c>
      <c r="F211" s="1">
        <v>1075</v>
      </c>
      <c r="G211" s="1">
        <v>2400</v>
      </c>
      <c r="H211" s="1">
        <v>14270</v>
      </c>
      <c r="I211" s="1">
        <v>13200</v>
      </c>
      <c r="J211" s="1">
        <v>11200</v>
      </c>
      <c r="K211" s="1">
        <v>2000</v>
      </c>
      <c r="L211" s="1">
        <v>275</v>
      </c>
      <c r="M211" s="1">
        <v>745</v>
      </c>
      <c r="N211" s="1">
        <v>3985</v>
      </c>
      <c r="O211" s="1">
        <v>3610</v>
      </c>
      <c r="P211" s="1">
        <v>2410</v>
      </c>
      <c r="Q211" s="1">
        <v>1200</v>
      </c>
      <c r="R211" s="1">
        <v>90</v>
      </c>
      <c r="S211" s="1">
        <v>250</v>
      </c>
      <c r="T211" s="1">
        <v>1435</v>
      </c>
      <c r="U211" s="1">
        <v>1315</v>
      </c>
      <c r="V211" s="1">
        <v>900</v>
      </c>
      <c r="W211" s="1">
        <v>420</v>
      </c>
      <c r="X211" s="1">
        <v>25</v>
      </c>
      <c r="Y211" s="1">
        <v>85</v>
      </c>
    </row>
    <row r="212" spans="1:25">
      <c r="A212" t="s">
        <v>214</v>
      </c>
      <c r="B212" s="1">
        <v>206000</v>
      </c>
      <c r="C212" s="1">
        <v>192730</v>
      </c>
      <c r="D212" s="1">
        <v>162925</v>
      </c>
      <c r="E212" s="1">
        <v>29815</v>
      </c>
      <c r="F212" s="1">
        <v>4605</v>
      </c>
      <c r="G212" s="1">
        <v>8225</v>
      </c>
      <c r="H212" s="1">
        <v>79815</v>
      </c>
      <c r="I212" s="1">
        <v>74185</v>
      </c>
      <c r="J212" s="1">
        <v>60660</v>
      </c>
      <c r="K212" s="1">
        <v>13525</v>
      </c>
      <c r="L212" s="1">
        <v>2000</v>
      </c>
      <c r="M212" s="1">
        <v>3405</v>
      </c>
      <c r="N212" s="1">
        <v>44910</v>
      </c>
      <c r="O212" s="1">
        <v>41285</v>
      </c>
      <c r="P212" s="1">
        <v>31850</v>
      </c>
      <c r="Q212" s="1">
        <v>9435</v>
      </c>
      <c r="R212" s="1">
        <v>1135</v>
      </c>
      <c r="S212" s="1">
        <v>2360</v>
      </c>
      <c r="T212" s="1">
        <v>20255</v>
      </c>
      <c r="U212" s="1">
        <v>18470</v>
      </c>
      <c r="V212" s="1">
        <v>16060</v>
      </c>
      <c r="W212" s="1">
        <v>2405</v>
      </c>
      <c r="X212" s="1">
        <v>510</v>
      </c>
      <c r="Y212" s="1">
        <v>1195</v>
      </c>
    </row>
    <row r="213" spans="1:25">
      <c r="A213" t="s">
        <v>215</v>
      </c>
      <c r="B213" s="1">
        <v>157120</v>
      </c>
      <c r="C213" s="1">
        <v>147550</v>
      </c>
      <c r="D213" s="1">
        <v>124970</v>
      </c>
      <c r="E213" s="1">
        <v>22575</v>
      </c>
      <c r="F213" s="1">
        <v>2930</v>
      </c>
      <c r="G213" s="1">
        <v>6315</v>
      </c>
      <c r="H213" s="1">
        <v>60760</v>
      </c>
      <c r="I213" s="1">
        <v>56880</v>
      </c>
      <c r="J213" s="1">
        <v>46705</v>
      </c>
      <c r="K213" s="1">
        <v>10175</v>
      </c>
      <c r="L213" s="1">
        <v>1235</v>
      </c>
      <c r="M213" s="1">
        <v>2475</v>
      </c>
      <c r="N213" s="1">
        <v>34760</v>
      </c>
      <c r="O213" s="1">
        <v>32255</v>
      </c>
      <c r="P213" s="1">
        <v>25155</v>
      </c>
      <c r="Q213" s="1">
        <v>7100</v>
      </c>
      <c r="R213" s="1">
        <v>680</v>
      </c>
      <c r="S213" s="1">
        <v>1720</v>
      </c>
      <c r="T213" s="1">
        <v>15590</v>
      </c>
      <c r="U213" s="1">
        <v>14335</v>
      </c>
      <c r="V213" s="1">
        <v>12470</v>
      </c>
      <c r="W213" s="1">
        <v>1865</v>
      </c>
      <c r="X213" s="1">
        <v>335</v>
      </c>
      <c r="Y213" s="1">
        <v>855</v>
      </c>
    </row>
    <row r="214" spans="1:25">
      <c r="A214" t="s">
        <v>216</v>
      </c>
      <c r="B214" s="1">
        <v>24810</v>
      </c>
      <c r="C214" s="1">
        <v>23300</v>
      </c>
      <c r="D214" s="1">
        <v>19380</v>
      </c>
      <c r="E214" s="1">
        <v>3920</v>
      </c>
      <c r="F214" s="1">
        <v>430</v>
      </c>
      <c r="G214" s="1">
        <v>1050</v>
      </c>
      <c r="H214" s="1">
        <v>9600</v>
      </c>
      <c r="I214" s="1">
        <v>8900</v>
      </c>
      <c r="J214" s="1">
        <v>7190</v>
      </c>
      <c r="K214" s="1">
        <v>1705</v>
      </c>
      <c r="L214" s="1">
        <v>185</v>
      </c>
      <c r="M214" s="1">
        <v>510</v>
      </c>
      <c r="N214" s="1">
        <v>5365</v>
      </c>
      <c r="O214" s="1">
        <v>4860</v>
      </c>
      <c r="P214" s="1">
        <v>3790</v>
      </c>
      <c r="Q214" s="1">
        <v>1075</v>
      </c>
      <c r="R214" s="1">
        <v>120</v>
      </c>
      <c r="S214" s="1">
        <v>380</v>
      </c>
      <c r="T214" s="1">
        <v>2565</v>
      </c>
      <c r="U214" s="1">
        <v>2355</v>
      </c>
      <c r="V214" s="1">
        <v>2055</v>
      </c>
      <c r="W214" s="1">
        <v>300</v>
      </c>
      <c r="X214" s="1">
        <v>25</v>
      </c>
      <c r="Y214" s="1">
        <v>185</v>
      </c>
    </row>
    <row r="215" spans="1:25">
      <c r="A215" t="s">
        <v>217</v>
      </c>
      <c r="B215" s="1">
        <v>24065</v>
      </c>
      <c r="C215" s="1">
        <v>21885</v>
      </c>
      <c r="D215" s="1">
        <v>18570</v>
      </c>
      <c r="E215" s="1">
        <v>3315</v>
      </c>
      <c r="F215" s="1">
        <v>1240</v>
      </c>
      <c r="G215" s="1">
        <v>870</v>
      </c>
      <c r="H215" s="1">
        <v>9450</v>
      </c>
      <c r="I215" s="1">
        <v>8400</v>
      </c>
      <c r="J215" s="1">
        <v>6765</v>
      </c>
      <c r="K215" s="1">
        <v>1640</v>
      </c>
      <c r="L215" s="1">
        <v>580</v>
      </c>
      <c r="M215" s="1">
        <v>420</v>
      </c>
      <c r="N215" s="1">
        <v>4790</v>
      </c>
      <c r="O215" s="1">
        <v>4170</v>
      </c>
      <c r="P215" s="1">
        <v>2910</v>
      </c>
      <c r="Q215" s="1">
        <v>1260</v>
      </c>
      <c r="R215" s="1">
        <v>330</v>
      </c>
      <c r="S215" s="1">
        <v>260</v>
      </c>
      <c r="T215" s="1">
        <v>2100</v>
      </c>
      <c r="U215" s="1">
        <v>1780</v>
      </c>
      <c r="V215" s="1">
        <v>1540</v>
      </c>
      <c r="W215" s="1">
        <v>245</v>
      </c>
      <c r="X215" s="1">
        <v>145</v>
      </c>
      <c r="Y215" s="1">
        <v>155</v>
      </c>
    </row>
    <row r="216" spans="1:25">
      <c r="A216" t="s">
        <v>218</v>
      </c>
      <c r="B216" s="1">
        <v>82625</v>
      </c>
      <c r="C216" s="1">
        <v>77125</v>
      </c>
      <c r="D216" s="1">
        <v>66335</v>
      </c>
      <c r="E216" s="1">
        <v>10790</v>
      </c>
      <c r="F216" s="1">
        <v>2955</v>
      </c>
      <c r="G216" s="1">
        <v>2430</v>
      </c>
      <c r="H216" s="1">
        <v>30205</v>
      </c>
      <c r="I216" s="1">
        <v>28010</v>
      </c>
      <c r="J216" s="1">
        <v>23085</v>
      </c>
      <c r="K216" s="1">
        <v>4930</v>
      </c>
      <c r="L216" s="1">
        <v>1280</v>
      </c>
      <c r="M216" s="1">
        <v>870</v>
      </c>
      <c r="N216" s="1">
        <v>13890</v>
      </c>
      <c r="O216" s="1">
        <v>12900</v>
      </c>
      <c r="P216" s="1">
        <v>10020</v>
      </c>
      <c r="Q216" s="1">
        <v>2880</v>
      </c>
      <c r="R216" s="1">
        <v>475</v>
      </c>
      <c r="S216" s="1">
        <v>500</v>
      </c>
      <c r="T216" s="1">
        <v>6445</v>
      </c>
      <c r="U216" s="1">
        <v>6035</v>
      </c>
      <c r="V216" s="1">
        <v>4995</v>
      </c>
      <c r="W216" s="1">
        <v>1040</v>
      </c>
      <c r="X216" s="1">
        <v>205</v>
      </c>
      <c r="Y216" s="1">
        <v>195</v>
      </c>
    </row>
    <row r="217" spans="1:25">
      <c r="A217" t="s">
        <v>219</v>
      </c>
      <c r="B217" s="1">
        <v>64100</v>
      </c>
      <c r="C217" s="1">
        <v>59715</v>
      </c>
      <c r="D217" s="1">
        <v>51090</v>
      </c>
      <c r="E217" s="1">
        <v>8620</v>
      </c>
      <c r="F217" s="1">
        <v>2450</v>
      </c>
      <c r="G217" s="1">
        <v>1860</v>
      </c>
      <c r="H217" s="1">
        <v>22955</v>
      </c>
      <c r="I217" s="1">
        <v>21220</v>
      </c>
      <c r="J217" s="1">
        <v>17265</v>
      </c>
      <c r="K217" s="1">
        <v>3955</v>
      </c>
      <c r="L217" s="1">
        <v>1060</v>
      </c>
      <c r="M217" s="1">
        <v>640</v>
      </c>
      <c r="N217" s="1">
        <v>10115</v>
      </c>
      <c r="O217" s="1">
        <v>9365</v>
      </c>
      <c r="P217" s="1">
        <v>7085</v>
      </c>
      <c r="Q217" s="1">
        <v>2285</v>
      </c>
      <c r="R217" s="1">
        <v>385</v>
      </c>
      <c r="S217" s="1">
        <v>350</v>
      </c>
      <c r="T217" s="1">
        <v>4230</v>
      </c>
      <c r="U217" s="1">
        <v>3950</v>
      </c>
      <c r="V217" s="1">
        <v>3115</v>
      </c>
      <c r="W217" s="1">
        <v>830</v>
      </c>
      <c r="X217" s="1">
        <v>150</v>
      </c>
      <c r="Y217" s="1">
        <v>130</v>
      </c>
    </row>
    <row r="218" spans="1:25">
      <c r="A218" t="s">
        <v>220</v>
      </c>
      <c r="B218" s="1">
        <v>18525</v>
      </c>
      <c r="C218" s="1">
        <v>17410</v>
      </c>
      <c r="D218" s="1">
        <v>15240</v>
      </c>
      <c r="E218" s="1">
        <v>2175</v>
      </c>
      <c r="F218" s="1">
        <v>505</v>
      </c>
      <c r="G218" s="1">
        <v>565</v>
      </c>
      <c r="H218" s="1">
        <v>7250</v>
      </c>
      <c r="I218" s="1">
        <v>6795</v>
      </c>
      <c r="J218" s="1">
        <v>5820</v>
      </c>
      <c r="K218" s="1">
        <v>970</v>
      </c>
      <c r="L218" s="1">
        <v>220</v>
      </c>
      <c r="M218" s="1">
        <v>230</v>
      </c>
      <c r="N218" s="1">
        <v>3780</v>
      </c>
      <c r="O218" s="1">
        <v>3530</v>
      </c>
      <c r="P218" s="1">
        <v>2935</v>
      </c>
      <c r="Q218" s="1">
        <v>600</v>
      </c>
      <c r="R218" s="1">
        <v>90</v>
      </c>
      <c r="S218" s="1">
        <v>150</v>
      </c>
      <c r="T218" s="1">
        <v>2220</v>
      </c>
      <c r="U218" s="1">
        <v>2090</v>
      </c>
      <c r="V218" s="1">
        <v>1880</v>
      </c>
      <c r="W218" s="1">
        <v>205</v>
      </c>
      <c r="X218" s="1">
        <v>55</v>
      </c>
      <c r="Y218" s="1">
        <v>65</v>
      </c>
    </row>
    <row r="219" spans="1:25">
      <c r="A219" t="s">
        <v>221</v>
      </c>
      <c r="B219" s="1">
        <v>259495</v>
      </c>
      <c r="C219" s="1">
        <v>249025</v>
      </c>
      <c r="D219" s="1">
        <v>217760</v>
      </c>
      <c r="E219" s="1">
        <v>31265</v>
      </c>
      <c r="F219" s="1">
        <v>2905</v>
      </c>
      <c r="G219" s="1">
        <v>7340</v>
      </c>
      <c r="H219" s="1">
        <v>112800</v>
      </c>
      <c r="I219" s="1">
        <v>108375</v>
      </c>
      <c r="J219" s="1">
        <v>91410</v>
      </c>
      <c r="K219" s="1">
        <v>16960</v>
      </c>
      <c r="L219" s="1">
        <v>1245</v>
      </c>
      <c r="M219" s="1">
        <v>3065</v>
      </c>
      <c r="N219" s="1">
        <v>45020</v>
      </c>
      <c r="O219" s="1">
        <v>43030</v>
      </c>
      <c r="P219" s="1">
        <v>32760</v>
      </c>
      <c r="Q219" s="1">
        <v>10265</v>
      </c>
      <c r="R219" s="1">
        <v>460</v>
      </c>
      <c r="S219" s="1">
        <v>1490</v>
      </c>
      <c r="T219" s="1">
        <v>18270</v>
      </c>
      <c r="U219" s="1">
        <v>17465</v>
      </c>
      <c r="V219" s="1">
        <v>14640</v>
      </c>
      <c r="W219" s="1">
        <v>2825</v>
      </c>
      <c r="X219" s="1">
        <v>190</v>
      </c>
      <c r="Y219" s="1">
        <v>600</v>
      </c>
    </row>
    <row r="220" spans="1:25">
      <c r="A220" t="s">
        <v>222</v>
      </c>
      <c r="B220" s="1">
        <v>144600</v>
      </c>
      <c r="C220" s="1">
        <v>139375</v>
      </c>
      <c r="D220" s="1">
        <v>122825</v>
      </c>
      <c r="E220" s="1">
        <v>16550</v>
      </c>
      <c r="F220" s="1">
        <v>1245</v>
      </c>
      <c r="G220" s="1">
        <v>3835</v>
      </c>
      <c r="H220" s="1">
        <v>64515</v>
      </c>
      <c r="I220" s="1">
        <v>62575</v>
      </c>
      <c r="J220" s="1">
        <v>53075</v>
      </c>
      <c r="K220" s="1">
        <v>9500</v>
      </c>
      <c r="L220" s="1">
        <v>435</v>
      </c>
      <c r="M220" s="1">
        <v>1425</v>
      </c>
      <c r="N220" s="1">
        <v>25580</v>
      </c>
      <c r="O220" s="1">
        <v>24800</v>
      </c>
      <c r="P220" s="1">
        <v>18880</v>
      </c>
      <c r="Q220" s="1">
        <v>5925</v>
      </c>
      <c r="R220" s="1">
        <v>155</v>
      </c>
      <c r="S220" s="1">
        <v>605</v>
      </c>
      <c r="T220" s="1">
        <v>10555</v>
      </c>
      <c r="U220" s="1">
        <v>10200</v>
      </c>
      <c r="V220" s="1">
        <v>8365</v>
      </c>
      <c r="W220" s="1">
        <v>1840</v>
      </c>
      <c r="X220" s="1">
        <v>65</v>
      </c>
      <c r="Y220" s="1">
        <v>275</v>
      </c>
    </row>
    <row r="221" spans="1:25">
      <c r="A221" t="s">
        <v>223</v>
      </c>
      <c r="B221" s="1">
        <v>114900</v>
      </c>
      <c r="C221" s="1">
        <v>109645</v>
      </c>
      <c r="D221" s="1">
        <v>94935</v>
      </c>
      <c r="E221" s="1">
        <v>14710</v>
      </c>
      <c r="F221" s="1">
        <v>1660</v>
      </c>
      <c r="G221" s="1">
        <v>3510</v>
      </c>
      <c r="H221" s="1">
        <v>48285</v>
      </c>
      <c r="I221" s="1">
        <v>45795</v>
      </c>
      <c r="J221" s="1">
        <v>38335</v>
      </c>
      <c r="K221" s="1">
        <v>7465</v>
      </c>
      <c r="L221" s="1">
        <v>805</v>
      </c>
      <c r="M221" s="1">
        <v>1640</v>
      </c>
      <c r="N221" s="1">
        <v>19440</v>
      </c>
      <c r="O221" s="1">
        <v>18230</v>
      </c>
      <c r="P221" s="1">
        <v>13885</v>
      </c>
      <c r="Q221" s="1">
        <v>4345</v>
      </c>
      <c r="R221" s="1">
        <v>310</v>
      </c>
      <c r="S221" s="1">
        <v>885</v>
      </c>
      <c r="T221" s="1">
        <v>7715</v>
      </c>
      <c r="U221" s="1">
        <v>7260</v>
      </c>
      <c r="V221" s="1">
        <v>6275</v>
      </c>
      <c r="W221" s="1">
        <v>990</v>
      </c>
      <c r="X221" s="1">
        <v>125</v>
      </c>
      <c r="Y221" s="1">
        <v>325</v>
      </c>
    </row>
    <row r="222" spans="1:25">
      <c r="A222" t="s">
        <v>224</v>
      </c>
      <c r="B222" s="1">
        <v>109865</v>
      </c>
      <c r="C222" s="1">
        <v>97155</v>
      </c>
      <c r="D222" s="1">
        <v>83480</v>
      </c>
      <c r="E222" s="1">
        <v>13675</v>
      </c>
      <c r="F222" s="1">
        <v>6595</v>
      </c>
      <c r="G222" s="1">
        <v>5930</v>
      </c>
      <c r="H222" s="1">
        <v>44100</v>
      </c>
      <c r="I222" s="1">
        <v>38815</v>
      </c>
      <c r="J222" s="1">
        <v>31965</v>
      </c>
      <c r="K222" s="1">
        <v>6845</v>
      </c>
      <c r="L222" s="1">
        <v>2765</v>
      </c>
      <c r="M222" s="1">
        <v>2425</v>
      </c>
      <c r="N222" s="1">
        <v>17450</v>
      </c>
      <c r="O222" s="1">
        <v>15160</v>
      </c>
      <c r="P222" s="1">
        <v>11350</v>
      </c>
      <c r="Q222" s="1">
        <v>3815</v>
      </c>
      <c r="R222" s="1">
        <v>985</v>
      </c>
      <c r="S222" s="1">
        <v>1230</v>
      </c>
      <c r="T222" s="1">
        <v>7970</v>
      </c>
      <c r="U222" s="1">
        <v>6985</v>
      </c>
      <c r="V222" s="1">
        <v>5515</v>
      </c>
      <c r="W222" s="1">
        <v>1475</v>
      </c>
      <c r="X222" s="1">
        <v>470</v>
      </c>
      <c r="Y222" s="1">
        <v>485</v>
      </c>
    </row>
    <row r="223" spans="1:25">
      <c r="A223" t="s">
        <v>225</v>
      </c>
      <c r="B223" s="1">
        <v>12820</v>
      </c>
      <c r="C223" s="1">
        <v>11465</v>
      </c>
      <c r="D223" s="1">
        <v>10075</v>
      </c>
      <c r="E223" s="1">
        <v>1390</v>
      </c>
      <c r="F223" s="1">
        <v>855</v>
      </c>
      <c r="G223" s="1">
        <v>490</v>
      </c>
      <c r="H223" s="1">
        <v>5250</v>
      </c>
      <c r="I223" s="1">
        <v>4725</v>
      </c>
      <c r="J223" s="1">
        <v>4020</v>
      </c>
      <c r="K223" s="1">
        <v>710</v>
      </c>
      <c r="L223" s="1">
        <v>280</v>
      </c>
      <c r="M223" s="1">
        <v>245</v>
      </c>
      <c r="N223" s="1">
        <v>2030</v>
      </c>
      <c r="O223" s="1">
        <v>1725</v>
      </c>
      <c r="P223" s="1">
        <v>1395</v>
      </c>
      <c r="Q223" s="1">
        <v>330</v>
      </c>
      <c r="R223" s="1">
        <v>125</v>
      </c>
      <c r="S223" s="1">
        <v>180</v>
      </c>
      <c r="T223" s="1">
        <v>920</v>
      </c>
      <c r="U223" s="1">
        <v>750</v>
      </c>
      <c r="V223" s="1">
        <v>690</v>
      </c>
      <c r="W223" s="1">
        <v>60</v>
      </c>
      <c r="X223" s="1">
        <v>45</v>
      </c>
      <c r="Y223" s="1">
        <v>125</v>
      </c>
    </row>
    <row r="224" spans="1:25">
      <c r="A224" t="s">
        <v>226</v>
      </c>
      <c r="B224" s="1">
        <v>36740</v>
      </c>
      <c r="C224" s="1">
        <v>32885</v>
      </c>
      <c r="D224" s="1">
        <v>28100</v>
      </c>
      <c r="E224" s="1">
        <v>4785</v>
      </c>
      <c r="F224" s="1">
        <v>1820</v>
      </c>
      <c r="G224" s="1">
        <v>1995</v>
      </c>
      <c r="H224" s="1">
        <v>14355</v>
      </c>
      <c r="I224" s="1">
        <v>12650</v>
      </c>
      <c r="J224" s="1">
        <v>10115</v>
      </c>
      <c r="K224" s="1">
        <v>2535</v>
      </c>
      <c r="L224" s="1">
        <v>820</v>
      </c>
      <c r="M224" s="1">
        <v>855</v>
      </c>
      <c r="N224" s="1">
        <v>6580</v>
      </c>
      <c r="O224" s="1">
        <v>5800</v>
      </c>
      <c r="P224" s="1">
        <v>4090</v>
      </c>
      <c r="Q224" s="1">
        <v>1715</v>
      </c>
      <c r="R224" s="1">
        <v>385</v>
      </c>
      <c r="S224" s="1">
        <v>380</v>
      </c>
      <c r="T224" s="1">
        <v>2710</v>
      </c>
      <c r="U224" s="1">
        <v>2435</v>
      </c>
      <c r="V224" s="1">
        <v>1715</v>
      </c>
      <c r="W224" s="1">
        <v>720</v>
      </c>
      <c r="X224" s="1">
        <v>120</v>
      </c>
      <c r="Y224" s="1">
        <v>145</v>
      </c>
    </row>
    <row r="225" spans="1:25">
      <c r="A225" t="s">
        <v>227</v>
      </c>
      <c r="B225" s="1">
        <v>18905</v>
      </c>
      <c r="C225" s="1">
        <v>17095</v>
      </c>
      <c r="D225" s="1">
        <v>15525</v>
      </c>
      <c r="E225" s="1">
        <v>1565</v>
      </c>
      <c r="F225" s="1">
        <v>1055</v>
      </c>
      <c r="G225" s="1">
        <v>735</v>
      </c>
      <c r="H225" s="1">
        <v>8310</v>
      </c>
      <c r="I225" s="1">
        <v>7475</v>
      </c>
      <c r="J225" s="1">
        <v>6550</v>
      </c>
      <c r="K225" s="1">
        <v>925</v>
      </c>
      <c r="L225" s="1">
        <v>495</v>
      </c>
      <c r="M225" s="1">
        <v>325</v>
      </c>
      <c r="N225" s="1">
        <v>2975</v>
      </c>
      <c r="O225" s="1">
        <v>2625</v>
      </c>
      <c r="P225" s="1">
        <v>2225</v>
      </c>
      <c r="Q225" s="1">
        <v>405</v>
      </c>
      <c r="R225" s="1">
        <v>135</v>
      </c>
      <c r="S225" s="1">
        <v>210</v>
      </c>
      <c r="T225" s="1">
        <v>1720</v>
      </c>
      <c r="U225" s="1">
        <v>1550</v>
      </c>
      <c r="V225" s="1">
        <v>1375</v>
      </c>
      <c r="W225" s="1">
        <v>170</v>
      </c>
      <c r="X225" s="1">
        <v>80</v>
      </c>
      <c r="Y225" s="1">
        <v>80</v>
      </c>
    </row>
    <row r="226" spans="1:25">
      <c r="A226" t="s">
        <v>228</v>
      </c>
      <c r="B226" s="1">
        <v>41390</v>
      </c>
      <c r="C226" s="1">
        <v>35710</v>
      </c>
      <c r="D226" s="1">
        <v>29775</v>
      </c>
      <c r="E226" s="1">
        <v>5940</v>
      </c>
      <c r="F226" s="1">
        <v>2865</v>
      </c>
      <c r="G226" s="1">
        <v>2715</v>
      </c>
      <c r="H226" s="1">
        <v>16185</v>
      </c>
      <c r="I226" s="1">
        <v>13960</v>
      </c>
      <c r="J226" s="1">
        <v>11280</v>
      </c>
      <c r="K226" s="1">
        <v>2680</v>
      </c>
      <c r="L226" s="1">
        <v>1175</v>
      </c>
      <c r="M226" s="1">
        <v>1000</v>
      </c>
      <c r="N226" s="1">
        <v>5860</v>
      </c>
      <c r="O226" s="1">
        <v>5010</v>
      </c>
      <c r="P226" s="1">
        <v>3640</v>
      </c>
      <c r="Q226" s="1">
        <v>1370</v>
      </c>
      <c r="R226" s="1">
        <v>340</v>
      </c>
      <c r="S226" s="1">
        <v>465</v>
      </c>
      <c r="T226" s="1">
        <v>2620</v>
      </c>
      <c r="U226" s="1">
        <v>2250</v>
      </c>
      <c r="V226" s="1">
        <v>1725</v>
      </c>
      <c r="W226" s="1">
        <v>520</v>
      </c>
      <c r="X226" s="1">
        <v>215</v>
      </c>
      <c r="Y226" s="1">
        <v>135</v>
      </c>
    </row>
    <row r="227" spans="1:25">
      <c r="A227" t="s">
        <v>229</v>
      </c>
      <c r="B227" s="1">
        <v>49035</v>
      </c>
      <c r="C227" s="1">
        <v>26510</v>
      </c>
      <c r="D227" s="1">
        <v>20970</v>
      </c>
      <c r="E227" s="1">
        <v>5545</v>
      </c>
      <c r="F227" s="1">
        <v>13110</v>
      </c>
      <c r="G227" s="1">
        <v>9250</v>
      </c>
      <c r="H227" s="1">
        <v>20510</v>
      </c>
      <c r="I227" s="1">
        <v>11345</v>
      </c>
      <c r="J227" s="1">
        <v>8395</v>
      </c>
      <c r="K227" s="1">
        <v>2950</v>
      </c>
      <c r="L227" s="1">
        <v>5520</v>
      </c>
      <c r="M227" s="1">
        <v>3565</v>
      </c>
      <c r="N227" s="1">
        <v>9510</v>
      </c>
      <c r="O227" s="1">
        <v>5670</v>
      </c>
      <c r="P227" s="1">
        <v>3760</v>
      </c>
      <c r="Q227" s="1">
        <v>1905</v>
      </c>
      <c r="R227" s="1">
        <v>2165</v>
      </c>
      <c r="S227" s="1">
        <v>1615</v>
      </c>
      <c r="T227" s="1">
        <v>3910</v>
      </c>
      <c r="U227" s="1">
        <v>2330</v>
      </c>
      <c r="V227" s="1">
        <v>1685</v>
      </c>
      <c r="W227" s="1">
        <v>650</v>
      </c>
      <c r="X227" s="1">
        <v>1000</v>
      </c>
      <c r="Y227" s="1">
        <v>570</v>
      </c>
    </row>
    <row r="228" spans="1:25">
      <c r="A228" t="s">
        <v>230</v>
      </c>
      <c r="B228" s="1">
        <v>8930</v>
      </c>
      <c r="C228" s="1">
        <v>5505</v>
      </c>
      <c r="D228" s="1">
        <v>4365</v>
      </c>
      <c r="E228" s="1">
        <v>1135</v>
      </c>
      <c r="F228" s="1">
        <v>2830</v>
      </c>
      <c r="G228" s="1">
        <v>540</v>
      </c>
      <c r="H228" s="1">
        <v>4340</v>
      </c>
      <c r="I228" s="1">
        <v>2710</v>
      </c>
      <c r="J228" s="1">
        <v>1945</v>
      </c>
      <c r="K228" s="1">
        <v>765</v>
      </c>
      <c r="L228" s="1">
        <v>1305</v>
      </c>
      <c r="M228" s="1">
        <v>315</v>
      </c>
      <c r="N228" s="1">
        <v>2705</v>
      </c>
      <c r="O228" s="1">
        <v>1720</v>
      </c>
      <c r="P228" s="1">
        <v>1145</v>
      </c>
      <c r="Q228" s="1">
        <v>570</v>
      </c>
      <c r="R228" s="1">
        <v>710</v>
      </c>
      <c r="S228" s="1">
        <v>265</v>
      </c>
      <c r="T228" s="1">
        <v>1270</v>
      </c>
      <c r="U228" s="1">
        <v>820</v>
      </c>
      <c r="V228" s="1">
        <v>645</v>
      </c>
      <c r="W228" s="1">
        <v>175</v>
      </c>
      <c r="X228" s="1">
        <v>385</v>
      </c>
      <c r="Y228" s="1">
        <v>65</v>
      </c>
    </row>
    <row r="229" spans="1:25">
      <c r="A229" t="s">
        <v>231</v>
      </c>
      <c r="B229" s="1">
        <v>3245</v>
      </c>
      <c r="C229" s="1">
        <v>2055</v>
      </c>
      <c r="D229" s="1">
        <v>1610</v>
      </c>
      <c r="E229" s="1">
        <v>450</v>
      </c>
      <c r="F229" s="1">
        <v>365</v>
      </c>
      <c r="G229" s="1">
        <v>815</v>
      </c>
      <c r="H229" s="1">
        <v>1290</v>
      </c>
      <c r="I229" s="1">
        <v>710</v>
      </c>
      <c r="J229" s="1">
        <v>510</v>
      </c>
      <c r="K229" s="1">
        <v>195</v>
      </c>
      <c r="L229" s="1">
        <v>275</v>
      </c>
      <c r="M229" s="1">
        <v>300</v>
      </c>
      <c r="N229" s="1">
        <v>525</v>
      </c>
      <c r="O229" s="1">
        <v>280</v>
      </c>
      <c r="P229" s="1">
        <v>135</v>
      </c>
      <c r="Q229" s="1">
        <v>140</v>
      </c>
      <c r="R229" s="1">
        <v>130</v>
      </c>
      <c r="S229" s="1">
        <v>110</v>
      </c>
      <c r="T229" s="1">
        <v>190</v>
      </c>
      <c r="U229" s="1">
        <v>75</v>
      </c>
      <c r="V229" s="1">
        <v>40</v>
      </c>
      <c r="W229" s="1">
        <v>40</v>
      </c>
      <c r="X229" s="1">
        <v>60</v>
      </c>
      <c r="Y229" s="1">
        <v>60</v>
      </c>
    </row>
    <row r="230" spans="1:25">
      <c r="A230" t="s">
        <v>232</v>
      </c>
      <c r="B230" s="1">
        <v>36865</v>
      </c>
      <c r="C230" s="1">
        <v>18955</v>
      </c>
      <c r="D230" s="1">
        <v>14990</v>
      </c>
      <c r="E230" s="1">
        <v>3960</v>
      </c>
      <c r="F230" s="1">
        <v>9915</v>
      </c>
      <c r="G230" s="1">
        <v>7890</v>
      </c>
      <c r="H230" s="1">
        <v>14880</v>
      </c>
      <c r="I230" s="1">
        <v>7920</v>
      </c>
      <c r="J230" s="1">
        <v>5935</v>
      </c>
      <c r="K230" s="1">
        <v>1990</v>
      </c>
      <c r="L230" s="1">
        <v>3940</v>
      </c>
      <c r="M230" s="1">
        <v>2950</v>
      </c>
      <c r="N230" s="1">
        <v>6280</v>
      </c>
      <c r="O230" s="1">
        <v>3665</v>
      </c>
      <c r="P230" s="1">
        <v>2475</v>
      </c>
      <c r="Q230" s="1">
        <v>1190</v>
      </c>
      <c r="R230" s="1">
        <v>1320</v>
      </c>
      <c r="S230" s="1">
        <v>1240</v>
      </c>
      <c r="T230" s="1">
        <v>2440</v>
      </c>
      <c r="U230" s="1">
        <v>1435</v>
      </c>
      <c r="V230" s="1">
        <v>995</v>
      </c>
      <c r="W230" s="1">
        <v>435</v>
      </c>
      <c r="X230" s="1">
        <v>560</v>
      </c>
      <c r="Y230" s="1">
        <v>440</v>
      </c>
    </row>
    <row r="231" spans="1:25" ht="24.6" customHeight="1">
      <c r="A231" t="s">
        <v>233</v>
      </c>
      <c r="B231" s="1">
        <v>789115</v>
      </c>
      <c r="C231" s="1">
        <v>554020</v>
      </c>
      <c r="D231" s="1">
        <v>405570</v>
      </c>
      <c r="E231" s="1">
        <v>148455</v>
      </c>
      <c r="F231" s="1">
        <v>30325</v>
      </c>
      <c r="G231" s="1">
        <v>196320</v>
      </c>
      <c r="H231" s="1">
        <v>294020</v>
      </c>
      <c r="I231" s="1">
        <v>208935</v>
      </c>
      <c r="J231" s="1">
        <v>138990</v>
      </c>
      <c r="K231" s="1">
        <v>69950</v>
      </c>
      <c r="L231" s="1">
        <v>10935</v>
      </c>
      <c r="M231" s="1">
        <v>70470</v>
      </c>
      <c r="N231" s="1">
        <v>141750</v>
      </c>
      <c r="O231" s="1">
        <v>102975</v>
      </c>
      <c r="P231" s="1">
        <v>60965</v>
      </c>
      <c r="Q231" s="1">
        <v>42010</v>
      </c>
      <c r="R231" s="1">
        <v>4575</v>
      </c>
      <c r="S231" s="1">
        <v>32855</v>
      </c>
      <c r="T231" s="1">
        <v>48990</v>
      </c>
      <c r="U231" s="1">
        <v>33775</v>
      </c>
      <c r="V231" s="1">
        <v>20285</v>
      </c>
      <c r="W231" s="1">
        <v>13495</v>
      </c>
      <c r="X231" s="1">
        <v>1550</v>
      </c>
      <c r="Y231" s="1">
        <v>13300</v>
      </c>
    </row>
    <row r="232" spans="1:25">
      <c r="A232" t="s">
        <v>234</v>
      </c>
      <c r="B232" s="1">
        <v>63295</v>
      </c>
      <c r="C232" s="1">
        <v>48730</v>
      </c>
      <c r="D232" s="1">
        <v>31705</v>
      </c>
      <c r="E232" s="1">
        <v>17020</v>
      </c>
      <c r="F232" s="1">
        <v>900</v>
      </c>
      <c r="G232" s="1">
        <v>11975</v>
      </c>
      <c r="H232" s="1">
        <v>20280</v>
      </c>
      <c r="I232" s="1">
        <v>15065</v>
      </c>
      <c r="J232" s="1">
        <v>6840</v>
      </c>
      <c r="K232" s="1">
        <v>8225</v>
      </c>
      <c r="L232" s="1">
        <v>350</v>
      </c>
      <c r="M232" s="1">
        <v>4170</v>
      </c>
      <c r="N232" s="1">
        <v>12825</v>
      </c>
      <c r="O232" s="1">
        <v>9810</v>
      </c>
      <c r="P232" s="1">
        <v>4525</v>
      </c>
      <c r="Q232" s="1">
        <v>5285</v>
      </c>
      <c r="R232" s="1">
        <v>195</v>
      </c>
      <c r="S232" s="1">
        <v>2420</v>
      </c>
      <c r="T232" s="1">
        <v>4890</v>
      </c>
      <c r="U232" s="1">
        <v>3420</v>
      </c>
      <c r="V232" s="1">
        <v>925</v>
      </c>
      <c r="W232" s="1">
        <v>2495</v>
      </c>
      <c r="X232" s="1">
        <v>125</v>
      </c>
      <c r="Y232" s="1">
        <v>1160</v>
      </c>
    </row>
    <row r="233" spans="1:25">
      <c r="A233" t="s">
        <v>235</v>
      </c>
      <c r="B233" s="1">
        <v>50435</v>
      </c>
      <c r="C233" s="1">
        <v>38780</v>
      </c>
      <c r="D233" s="1">
        <v>24875</v>
      </c>
      <c r="E233" s="1">
        <v>13905</v>
      </c>
      <c r="F233" s="1">
        <v>585</v>
      </c>
      <c r="G233" s="1">
        <v>9850</v>
      </c>
      <c r="H233" s="1">
        <v>17575</v>
      </c>
      <c r="I233" s="1">
        <v>13130</v>
      </c>
      <c r="J233" s="1">
        <v>5740</v>
      </c>
      <c r="K233" s="1">
        <v>7395</v>
      </c>
      <c r="L233" s="1">
        <v>265</v>
      </c>
      <c r="M233" s="1">
        <v>3630</v>
      </c>
      <c r="N233" s="1">
        <v>11520</v>
      </c>
      <c r="O233" s="1">
        <v>8845</v>
      </c>
      <c r="P233" s="1">
        <v>3990</v>
      </c>
      <c r="Q233" s="1">
        <v>4850</v>
      </c>
      <c r="R233" s="1">
        <v>145</v>
      </c>
      <c r="S233" s="1">
        <v>2190</v>
      </c>
      <c r="T233" s="1">
        <v>4580</v>
      </c>
      <c r="U233" s="1">
        <v>3255</v>
      </c>
      <c r="V233" s="1">
        <v>870</v>
      </c>
      <c r="W233" s="1">
        <v>2385</v>
      </c>
      <c r="X233" s="1">
        <v>95</v>
      </c>
      <c r="Y233" s="1">
        <v>1090</v>
      </c>
    </row>
    <row r="234" spans="1:25">
      <c r="A234" t="s">
        <v>236</v>
      </c>
      <c r="B234" s="1">
        <v>12870</v>
      </c>
      <c r="C234" s="1">
        <v>9950</v>
      </c>
      <c r="D234" s="1">
        <v>6830</v>
      </c>
      <c r="E234" s="1">
        <v>3115</v>
      </c>
      <c r="F234" s="1">
        <v>320</v>
      </c>
      <c r="G234" s="1">
        <v>2120</v>
      </c>
      <c r="H234" s="1">
        <v>2705</v>
      </c>
      <c r="I234" s="1">
        <v>1935</v>
      </c>
      <c r="J234" s="1">
        <v>1100</v>
      </c>
      <c r="K234" s="1">
        <v>835</v>
      </c>
      <c r="L234" s="1">
        <v>90</v>
      </c>
      <c r="M234" s="1">
        <v>540</v>
      </c>
      <c r="N234" s="1">
        <v>1305</v>
      </c>
      <c r="O234" s="1">
        <v>965</v>
      </c>
      <c r="P234" s="1">
        <v>535</v>
      </c>
      <c r="Q234" s="1">
        <v>430</v>
      </c>
      <c r="R234" s="1">
        <v>50</v>
      </c>
      <c r="S234" s="1">
        <v>225</v>
      </c>
      <c r="T234" s="1">
        <v>315</v>
      </c>
      <c r="U234" s="1">
        <v>165</v>
      </c>
      <c r="V234" s="1">
        <v>55</v>
      </c>
      <c r="W234" s="1">
        <v>110</v>
      </c>
      <c r="X234" s="1">
        <v>30</v>
      </c>
      <c r="Y234" s="1">
        <v>75</v>
      </c>
    </row>
    <row r="235" spans="1:25">
      <c r="A235" t="s">
        <v>237</v>
      </c>
      <c r="B235" s="1">
        <v>33775</v>
      </c>
      <c r="C235" s="1">
        <v>24185</v>
      </c>
      <c r="D235" s="1">
        <v>16485</v>
      </c>
      <c r="E235" s="1">
        <v>7700</v>
      </c>
      <c r="F235" s="1">
        <v>345</v>
      </c>
      <c r="G235" s="1">
        <v>9130</v>
      </c>
      <c r="H235" s="1">
        <v>9680</v>
      </c>
      <c r="I235" s="1">
        <v>6880</v>
      </c>
      <c r="J235" s="1">
        <v>3665</v>
      </c>
      <c r="K235" s="1">
        <v>3220</v>
      </c>
      <c r="L235" s="1">
        <v>90</v>
      </c>
      <c r="M235" s="1">
        <v>2655</v>
      </c>
      <c r="N235" s="1">
        <v>3040</v>
      </c>
      <c r="O235" s="1">
        <v>2505</v>
      </c>
      <c r="P235" s="1">
        <v>920</v>
      </c>
      <c r="Q235" s="1">
        <v>1585</v>
      </c>
      <c r="R235" s="1">
        <v>25</v>
      </c>
      <c r="S235" s="1">
        <v>500</v>
      </c>
      <c r="T235" s="1">
        <v>1185</v>
      </c>
      <c r="U235" s="1">
        <v>935</v>
      </c>
      <c r="V235" s="1">
        <v>530</v>
      </c>
      <c r="W235" s="1">
        <v>410</v>
      </c>
      <c r="X235" s="1">
        <v>0</v>
      </c>
      <c r="Y235" s="1">
        <v>245</v>
      </c>
    </row>
    <row r="236" spans="1:25">
      <c r="A236" t="s">
        <v>238</v>
      </c>
      <c r="B236" s="1">
        <v>33775</v>
      </c>
      <c r="C236" s="1">
        <v>24185</v>
      </c>
      <c r="D236" s="1">
        <v>16485</v>
      </c>
      <c r="E236" s="1">
        <v>7700</v>
      </c>
      <c r="F236" s="1">
        <v>350</v>
      </c>
      <c r="G236" s="1">
        <v>9130</v>
      </c>
      <c r="H236" s="1">
        <v>9680</v>
      </c>
      <c r="I236" s="1">
        <v>6880</v>
      </c>
      <c r="J236" s="1">
        <v>3665</v>
      </c>
      <c r="K236" s="1">
        <v>3215</v>
      </c>
      <c r="L236" s="1">
        <v>90</v>
      </c>
      <c r="M236" s="1">
        <v>2650</v>
      </c>
      <c r="N236" s="1">
        <v>3040</v>
      </c>
      <c r="O236" s="1">
        <v>2510</v>
      </c>
      <c r="P236" s="1">
        <v>920</v>
      </c>
      <c r="Q236" s="1">
        <v>1590</v>
      </c>
      <c r="R236" s="1">
        <v>25</v>
      </c>
      <c r="S236" s="1">
        <v>500</v>
      </c>
      <c r="T236" s="1">
        <v>1185</v>
      </c>
      <c r="U236" s="1">
        <v>935</v>
      </c>
      <c r="V236" s="1">
        <v>525</v>
      </c>
      <c r="W236" s="1">
        <v>410</v>
      </c>
      <c r="X236" s="1">
        <v>0</v>
      </c>
      <c r="Y236" s="1">
        <v>245</v>
      </c>
    </row>
    <row r="237" spans="1:25">
      <c r="A237" t="s">
        <v>239</v>
      </c>
      <c r="B237" s="1">
        <v>11805</v>
      </c>
      <c r="C237" s="1">
        <v>8305</v>
      </c>
      <c r="D237" s="1">
        <v>6570</v>
      </c>
      <c r="E237" s="1">
        <v>1735</v>
      </c>
      <c r="F237" s="1">
        <v>100</v>
      </c>
      <c r="G237" s="1">
        <v>3210</v>
      </c>
      <c r="H237" s="1">
        <v>1000</v>
      </c>
      <c r="I237" s="1">
        <v>485</v>
      </c>
      <c r="J237" s="1">
        <v>280</v>
      </c>
      <c r="K237" s="1">
        <v>205</v>
      </c>
      <c r="L237" s="1">
        <v>0</v>
      </c>
      <c r="M237" s="1">
        <v>405</v>
      </c>
      <c r="N237" s="1">
        <v>230</v>
      </c>
      <c r="O237" s="1">
        <v>130</v>
      </c>
      <c r="P237" s="1">
        <v>60</v>
      </c>
      <c r="Q237" s="1">
        <v>70</v>
      </c>
      <c r="R237" s="1">
        <v>0</v>
      </c>
      <c r="S237" s="1">
        <v>45</v>
      </c>
      <c r="T237" s="1">
        <v>65</v>
      </c>
      <c r="U237" s="1">
        <v>45</v>
      </c>
      <c r="V237" s="1">
        <v>25</v>
      </c>
      <c r="W237" s="1">
        <v>0</v>
      </c>
      <c r="X237" s="1">
        <v>0</v>
      </c>
      <c r="Y237" s="1">
        <v>0</v>
      </c>
    </row>
    <row r="238" spans="1:25">
      <c r="A238" t="s">
        <v>240</v>
      </c>
      <c r="B238" s="1">
        <v>10430</v>
      </c>
      <c r="C238" s="1">
        <v>7290</v>
      </c>
      <c r="D238" s="1">
        <v>5750</v>
      </c>
      <c r="E238" s="1">
        <v>1535</v>
      </c>
      <c r="F238" s="1">
        <v>75</v>
      </c>
      <c r="G238" s="1">
        <v>2880</v>
      </c>
      <c r="H238" s="1">
        <v>850</v>
      </c>
      <c r="I238" s="1">
        <v>400</v>
      </c>
      <c r="J238" s="1">
        <v>220</v>
      </c>
      <c r="K238" s="1">
        <v>180</v>
      </c>
      <c r="L238" s="1">
        <v>0</v>
      </c>
      <c r="M238" s="1">
        <v>335</v>
      </c>
      <c r="N238" s="1">
        <v>200</v>
      </c>
      <c r="O238" s="1">
        <v>105</v>
      </c>
      <c r="P238" s="1">
        <v>55</v>
      </c>
      <c r="Q238" s="1">
        <v>50</v>
      </c>
      <c r="R238" s="1">
        <v>0</v>
      </c>
      <c r="S238" s="1">
        <v>45</v>
      </c>
      <c r="T238" s="1">
        <v>65</v>
      </c>
      <c r="U238" s="1">
        <v>45</v>
      </c>
      <c r="V238" s="1">
        <v>25</v>
      </c>
      <c r="W238" s="1">
        <v>0</v>
      </c>
      <c r="X238" s="1">
        <v>0</v>
      </c>
      <c r="Y238" s="1">
        <v>0</v>
      </c>
    </row>
    <row r="239" spans="1:25">
      <c r="A239" t="s">
        <v>241</v>
      </c>
      <c r="B239" s="1">
        <v>1370</v>
      </c>
      <c r="C239" s="1">
        <v>1020</v>
      </c>
      <c r="D239" s="1">
        <v>815</v>
      </c>
      <c r="E239" s="1">
        <v>200</v>
      </c>
      <c r="F239" s="1">
        <v>25</v>
      </c>
      <c r="G239" s="1">
        <v>330</v>
      </c>
      <c r="H239" s="1">
        <v>155</v>
      </c>
      <c r="I239" s="1">
        <v>90</v>
      </c>
      <c r="J239" s="1">
        <v>65</v>
      </c>
      <c r="K239" s="1">
        <v>25</v>
      </c>
      <c r="L239" s="1">
        <v>0</v>
      </c>
      <c r="M239" s="1">
        <v>65</v>
      </c>
      <c r="N239" s="1">
        <v>30</v>
      </c>
      <c r="O239" s="1">
        <v>0</v>
      </c>
      <c r="P239" s="1">
        <v>0</v>
      </c>
      <c r="Q239" s="1">
        <v>0</v>
      </c>
      <c r="R239" s="1">
        <v>0</v>
      </c>
      <c r="S239" s="1">
        <v>0</v>
      </c>
      <c r="T239" s="1">
        <v>0</v>
      </c>
      <c r="U239" s="1">
        <v>0</v>
      </c>
      <c r="V239" s="1">
        <v>0</v>
      </c>
      <c r="W239" s="1">
        <v>0</v>
      </c>
      <c r="X239" s="1">
        <v>0</v>
      </c>
      <c r="Y239" s="1">
        <v>0</v>
      </c>
    </row>
    <row r="240" spans="1:25">
      <c r="A240" t="s">
        <v>242</v>
      </c>
      <c r="B240" s="1">
        <v>233100</v>
      </c>
      <c r="C240" s="1">
        <v>129005</v>
      </c>
      <c r="D240" s="1">
        <v>90330</v>
      </c>
      <c r="E240" s="1">
        <v>38675</v>
      </c>
      <c r="F240" s="1">
        <v>15485</v>
      </c>
      <c r="G240" s="1">
        <v>83720</v>
      </c>
      <c r="H240" s="1">
        <v>82270</v>
      </c>
      <c r="I240" s="1">
        <v>45840</v>
      </c>
      <c r="J240" s="1">
        <v>29740</v>
      </c>
      <c r="K240" s="1">
        <v>16095</v>
      </c>
      <c r="L240" s="1">
        <v>5300</v>
      </c>
      <c r="M240" s="1">
        <v>28880</v>
      </c>
      <c r="N240" s="1">
        <v>33330</v>
      </c>
      <c r="O240" s="1">
        <v>18540</v>
      </c>
      <c r="P240" s="1">
        <v>11255</v>
      </c>
      <c r="Q240" s="1">
        <v>7280</v>
      </c>
      <c r="R240" s="1">
        <v>2060</v>
      </c>
      <c r="S240" s="1">
        <v>12040</v>
      </c>
      <c r="T240" s="1">
        <v>8165</v>
      </c>
      <c r="U240" s="1">
        <v>4050</v>
      </c>
      <c r="V240" s="1">
        <v>2100</v>
      </c>
      <c r="W240" s="1">
        <v>1950</v>
      </c>
      <c r="X240" s="1">
        <v>645</v>
      </c>
      <c r="Y240" s="1">
        <v>3365</v>
      </c>
    </row>
    <row r="241" spans="1:25">
      <c r="A241" t="s">
        <v>243</v>
      </c>
      <c r="B241" s="1">
        <v>154245</v>
      </c>
      <c r="C241" s="1">
        <v>85445</v>
      </c>
      <c r="D241" s="1">
        <v>58560</v>
      </c>
      <c r="E241" s="1">
        <v>26885</v>
      </c>
      <c r="F241" s="1">
        <v>9715</v>
      </c>
      <c r="G241" s="1">
        <v>54975</v>
      </c>
      <c r="H241" s="1">
        <v>60340</v>
      </c>
      <c r="I241" s="1">
        <v>33225</v>
      </c>
      <c r="J241" s="1">
        <v>21345</v>
      </c>
      <c r="K241" s="1">
        <v>11875</v>
      </c>
      <c r="L241" s="1">
        <v>3905</v>
      </c>
      <c r="M241" s="1">
        <v>21265</v>
      </c>
      <c r="N241" s="1">
        <v>26555</v>
      </c>
      <c r="O241" s="1">
        <v>14710</v>
      </c>
      <c r="P241" s="1">
        <v>9080</v>
      </c>
      <c r="Q241" s="1">
        <v>5630</v>
      </c>
      <c r="R241" s="1">
        <v>1685</v>
      </c>
      <c r="S241" s="1">
        <v>9525</v>
      </c>
      <c r="T241" s="1">
        <v>5940</v>
      </c>
      <c r="U241" s="1">
        <v>2955</v>
      </c>
      <c r="V241" s="1">
        <v>1460</v>
      </c>
      <c r="W241" s="1">
        <v>1495</v>
      </c>
      <c r="X241" s="1">
        <v>495</v>
      </c>
      <c r="Y241" s="1">
        <v>2405</v>
      </c>
    </row>
    <row r="242" spans="1:25">
      <c r="A242" t="s">
        <v>244</v>
      </c>
      <c r="B242" s="1">
        <v>78855</v>
      </c>
      <c r="C242" s="1">
        <v>43555</v>
      </c>
      <c r="D242" s="1">
        <v>31765</v>
      </c>
      <c r="E242" s="1">
        <v>11790</v>
      </c>
      <c r="F242" s="1">
        <v>5775</v>
      </c>
      <c r="G242" s="1">
        <v>28745</v>
      </c>
      <c r="H242" s="1">
        <v>21930</v>
      </c>
      <c r="I242" s="1">
        <v>12615</v>
      </c>
      <c r="J242" s="1">
        <v>8395</v>
      </c>
      <c r="K242" s="1">
        <v>4220</v>
      </c>
      <c r="L242" s="1">
        <v>1405</v>
      </c>
      <c r="M242" s="1">
        <v>7620</v>
      </c>
      <c r="N242" s="1">
        <v>6780</v>
      </c>
      <c r="O242" s="1">
        <v>3825</v>
      </c>
      <c r="P242" s="1">
        <v>2175</v>
      </c>
      <c r="Q242" s="1">
        <v>1655</v>
      </c>
      <c r="R242" s="1">
        <v>370</v>
      </c>
      <c r="S242" s="1">
        <v>2515</v>
      </c>
      <c r="T242" s="1">
        <v>2225</v>
      </c>
      <c r="U242" s="1">
        <v>1095</v>
      </c>
      <c r="V242" s="1">
        <v>640</v>
      </c>
      <c r="W242" s="1">
        <v>450</v>
      </c>
      <c r="X242" s="1">
        <v>150</v>
      </c>
      <c r="Y242" s="1">
        <v>960</v>
      </c>
    </row>
    <row r="243" spans="1:25">
      <c r="A243" t="s">
        <v>245</v>
      </c>
      <c r="B243" s="1">
        <v>144710</v>
      </c>
      <c r="C243" s="1">
        <v>92345</v>
      </c>
      <c r="D243" s="1">
        <v>69015</v>
      </c>
      <c r="E243" s="1">
        <v>23325</v>
      </c>
      <c r="F243" s="1">
        <v>4820</v>
      </c>
      <c r="G243" s="1">
        <v>47305</v>
      </c>
      <c r="H243" s="1">
        <v>62350</v>
      </c>
      <c r="I243" s="1">
        <v>40200</v>
      </c>
      <c r="J243" s="1">
        <v>28690</v>
      </c>
      <c r="K243" s="1">
        <v>11510</v>
      </c>
      <c r="L243" s="1">
        <v>1825</v>
      </c>
      <c r="M243" s="1">
        <v>20205</v>
      </c>
      <c r="N243" s="1">
        <v>30945</v>
      </c>
      <c r="O243" s="1">
        <v>19585</v>
      </c>
      <c r="P243" s="1">
        <v>11910</v>
      </c>
      <c r="Q243" s="1">
        <v>7675</v>
      </c>
      <c r="R243" s="1">
        <v>645</v>
      </c>
      <c r="S243" s="1">
        <v>10640</v>
      </c>
      <c r="T243" s="1">
        <v>14250</v>
      </c>
      <c r="U243" s="1">
        <v>8295</v>
      </c>
      <c r="V243" s="1">
        <v>7490</v>
      </c>
      <c r="W243" s="1">
        <v>805</v>
      </c>
      <c r="X243" s="1">
        <v>285</v>
      </c>
      <c r="Y243" s="1">
        <v>5625</v>
      </c>
    </row>
    <row r="244" spans="1:25">
      <c r="A244" t="s">
        <v>246</v>
      </c>
      <c r="B244" s="1">
        <v>50640</v>
      </c>
      <c r="C244" s="1">
        <v>40745</v>
      </c>
      <c r="D244" s="1">
        <v>25550</v>
      </c>
      <c r="E244" s="1">
        <v>15195</v>
      </c>
      <c r="F244" s="1">
        <v>365</v>
      </c>
      <c r="G244" s="1">
        <v>9455</v>
      </c>
      <c r="H244" s="1">
        <v>21990</v>
      </c>
      <c r="I244" s="1">
        <v>17870</v>
      </c>
      <c r="J244" s="1">
        <v>10260</v>
      </c>
      <c r="K244" s="1">
        <v>7610</v>
      </c>
      <c r="L244" s="1">
        <v>135</v>
      </c>
      <c r="M244" s="1">
        <v>3940</v>
      </c>
      <c r="N244" s="1">
        <v>15220</v>
      </c>
      <c r="O244" s="1">
        <v>12325</v>
      </c>
      <c r="P244" s="1">
        <v>6765</v>
      </c>
      <c r="Q244" s="1">
        <v>5565</v>
      </c>
      <c r="R244" s="1">
        <v>115</v>
      </c>
      <c r="S244" s="1">
        <v>2740</v>
      </c>
      <c r="T244" s="1">
        <v>7170</v>
      </c>
      <c r="U244" s="1">
        <v>5655</v>
      </c>
      <c r="V244" s="1">
        <v>5445</v>
      </c>
      <c r="W244" s="1">
        <v>205</v>
      </c>
      <c r="X244" s="1">
        <v>60</v>
      </c>
      <c r="Y244" s="1">
        <v>1425</v>
      </c>
    </row>
    <row r="245" spans="1:25">
      <c r="A245" t="s">
        <v>247</v>
      </c>
      <c r="B245" s="1">
        <v>3110</v>
      </c>
      <c r="C245" s="1">
        <v>2235</v>
      </c>
      <c r="D245" s="1">
        <v>1810</v>
      </c>
      <c r="E245" s="1">
        <v>430</v>
      </c>
      <c r="F245" s="1">
        <v>70</v>
      </c>
      <c r="G245" s="1">
        <v>800</v>
      </c>
      <c r="H245" s="1">
        <v>880</v>
      </c>
      <c r="I245" s="1">
        <v>610</v>
      </c>
      <c r="J245" s="1">
        <v>460</v>
      </c>
      <c r="K245" s="1">
        <v>150</v>
      </c>
      <c r="L245" s="1">
        <v>40</v>
      </c>
      <c r="M245" s="1">
        <v>220</v>
      </c>
      <c r="N245" s="1">
        <v>220</v>
      </c>
      <c r="O245" s="1">
        <v>180</v>
      </c>
      <c r="P245" s="1">
        <v>120</v>
      </c>
      <c r="Q245" s="1">
        <v>65</v>
      </c>
      <c r="R245" s="1">
        <v>0</v>
      </c>
      <c r="S245" s="1">
        <v>35</v>
      </c>
      <c r="T245" s="1">
        <v>105</v>
      </c>
      <c r="U245" s="1">
        <v>95</v>
      </c>
      <c r="V245" s="1">
        <v>55</v>
      </c>
      <c r="W245" s="1">
        <v>35</v>
      </c>
      <c r="X245" s="1">
        <v>0</v>
      </c>
      <c r="Y245" s="1">
        <v>0</v>
      </c>
    </row>
    <row r="246" spans="1:25">
      <c r="A246" t="s">
        <v>248</v>
      </c>
      <c r="B246" s="1">
        <v>40690</v>
      </c>
      <c r="C246" s="1">
        <v>15695</v>
      </c>
      <c r="D246" s="1">
        <v>13745</v>
      </c>
      <c r="E246" s="1">
        <v>1945</v>
      </c>
      <c r="F246" s="1">
        <v>2305</v>
      </c>
      <c r="G246" s="1">
        <v>22615</v>
      </c>
      <c r="H246" s="1">
        <v>17355</v>
      </c>
      <c r="I246" s="1">
        <v>6840</v>
      </c>
      <c r="J246" s="1">
        <v>5695</v>
      </c>
      <c r="K246" s="1">
        <v>1150</v>
      </c>
      <c r="L246" s="1">
        <v>830</v>
      </c>
      <c r="M246" s="1">
        <v>9635</v>
      </c>
      <c r="N246" s="1">
        <v>9290</v>
      </c>
      <c r="O246" s="1">
        <v>2940</v>
      </c>
      <c r="P246" s="1">
        <v>2000</v>
      </c>
      <c r="Q246" s="1">
        <v>940</v>
      </c>
      <c r="R246" s="1">
        <v>410</v>
      </c>
      <c r="S246" s="1">
        <v>5910</v>
      </c>
      <c r="T246" s="1">
        <v>4730</v>
      </c>
      <c r="U246" s="1">
        <v>1225</v>
      </c>
      <c r="V246" s="1">
        <v>1090</v>
      </c>
      <c r="W246" s="1">
        <v>135</v>
      </c>
      <c r="X246" s="1">
        <v>165</v>
      </c>
      <c r="Y246" s="1">
        <v>3325</v>
      </c>
    </row>
    <row r="247" spans="1:25">
      <c r="A247" t="s">
        <v>249</v>
      </c>
      <c r="B247" s="1">
        <v>40710</v>
      </c>
      <c r="C247" s="1">
        <v>26915</v>
      </c>
      <c r="D247" s="1">
        <v>22735</v>
      </c>
      <c r="E247" s="1">
        <v>4175</v>
      </c>
      <c r="F247" s="1">
        <v>1725</v>
      </c>
      <c r="G247" s="1">
        <v>12040</v>
      </c>
      <c r="H247" s="1">
        <v>18540</v>
      </c>
      <c r="I247" s="1">
        <v>12235</v>
      </c>
      <c r="J247" s="1">
        <v>10415</v>
      </c>
      <c r="K247" s="1">
        <v>1825</v>
      </c>
      <c r="L247" s="1">
        <v>625</v>
      </c>
      <c r="M247" s="1">
        <v>5660</v>
      </c>
      <c r="N247" s="1">
        <v>5135</v>
      </c>
      <c r="O247" s="1">
        <v>3350</v>
      </c>
      <c r="P247" s="1">
        <v>2620</v>
      </c>
      <c r="Q247" s="1">
        <v>720</v>
      </c>
      <c r="R247" s="1">
        <v>90</v>
      </c>
      <c r="S247" s="1">
        <v>1690</v>
      </c>
      <c r="T247" s="1">
        <v>1730</v>
      </c>
      <c r="U247" s="1">
        <v>960</v>
      </c>
      <c r="V247" s="1">
        <v>665</v>
      </c>
      <c r="W247" s="1">
        <v>300</v>
      </c>
      <c r="X247" s="1">
        <v>45</v>
      </c>
      <c r="Y247" s="1">
        <v>720</v>
      </c>
    </row>
    <row r="248" spans="1:25">
      <c r="A248" t="s">
        <v>250</v>
      </c>
      <c r="B248" s="1">
        <v>4650</v>
      </c>
      <c r="C248" s="1">
        <v>3400</v>
      </c>
      <c r="D248" s="1">
        <v>2460</v>
      </c>
      <c r="E248" s="1">
        <v>935</v>
      </c>
      <c r="F248" s="1">
        <v>170</v>
      </c>
      <c r="G248" s="1">
        <v>1060</v>
      </c>
      <c r="H248" s="1">
        <v>1795</v>
      </c>
      <c r="I248" s="1">
        <v>1370</v>
      </c>
      <c r="J248" s="1">
        <v>945</v>
      </c>
      <c r="K248" s="1">
        <v>425</v>
      </c>
      <c r="L248" s="1">
        <v>80</v>
      </c>
      <c r="M248" s="1">
        <v>340</v>
      </c>
      <c r="N248" s="1">
        <v>575</v>
      </c>
      <c r="O248" s="1">
        <v>475</v>
      </c>
      <c r="P248" s="1">
        <v>235</v>
      </c>
      <c r="Q248" s="1">
        <v>235</v>
      </c>
      <c r="R248" s="1">
        <v>15</v>
      </c>
      <c r="S248" s="1">
        <v>85</v>
      </c>
      <c r="T248" s="1">
        <v>280</v>
      </c>
      <c r="U248" s="1">
        <v>240</v>
      </c>
      <c r="V248" s="1">
        <v>150</v>
      </c>
      <c r="W248" s="1">
        <v>95</v>
      </c>
      <c r="X248" s="1">
        <v>0</v>
      </c>
      <c r="Y248" s="1">
        <v>30</v>
      </c>
    </row>
    <row r="249" spans="1:25">
      <c r="A249" t="s">
        <v>251</v>
      </c>
      <c r="B249" s="1">
        <v>4905</v>
      </c>
      <c r="C249" s="1">
        <v>3360</v>
      </c>
      <c r="D249" s="1">
        <v>2715</v>
      </c>
      <c r="E249" s="1">
        <v>645</v>
      </c>
      <c r="F249" s="1">
        <v>195</v>
      </c>
      <c r="G249" s="1">
        <v>1330</v>
      </c>
      <c r="H249" s="1">
        <v>1785</v>
      </c>
      <c r="I249" s="1">
        <v>1270</v>
      </c>
      <c r="J249" s="1">
        <v>920</v>
      </c>
      <c r="K249" s="1">
        <v>350</v>
      </c>
      <c r="L249" s="1">
        <v>110</v>
      </c>
      <c r="M249" s="1">
        <v>410</v>
      </c>
      <c r="N249" s="1">
        <v>515</v>
      </c>
      <c r="O249" s="1">
        <v>320</v>
      </c>
      <c r="P249" s="1">
        <v>165</v>
      </c>
      <c r="Q249" s="1">
        <v>150</v>
      </c>
      <c r="R249" s="1">
        <v>0</v>
      </c>
      <c r="S249" s="1">
        <v>185</v>
      </c>
      <c r="T249" s="1">
        <v>230</v>
      </c>
      <c r="U249" s="1">
        <v>130</v>
      </c>
      <c r="V249" s="1">
        <v>85</v>
      </c>
      <c r="W249" s="1">
        <v>40</v>
      </c>
      <c r="X249" s="1">
        <v>0</v>
      </c>
      <c r="Y249" s="1">
        <v>105</v>
      </c>
    </row>
    <row r="250" spans="1:25">
      <c r="A250" t="s">
        <v>252</v>
      </c>
      <c r="B250" s="1">
        <v>6860</v>
      </c>
      <c r="C250" s="1">
        <v>6085</v>
      </c>
      <c r="D250" s="1">
        <v>5690</v>
      </c>
      <c r="E250" s="1">
        <v>395</v>
      </c>
      <c r="F250" s="1">
        <v>105</v>
      </c>
      <c r="G250" s="1">
        <v>650</v>
      </c>
      <c r="H250" s="1">
        <v>470</v>
      </c>
      <c r="I250" s="1">
        <v>360</v>
      </c>
      <c r="J250" s="1">
        <v>215</v>
      </c>
      <c r="K250" s="1">
        <v>145</v>
      </c>
      <c r="L250" s="1">
        <v>0</v>
      </c>
      <c r="M250" s="1">
        <v>105</v>
      </c>
      <c r="N250" s="1">
        <v>125</v>
      </c>
      <c r="O250" s="1">
        <v>120</v>
      </c>
      <c r="P250" s="1">
        <v>65</v>
      </c>
      <c r="Q250" s="1">
        <v>50</v>
      </c>
      <c r="R250" s="1">
        <v>0</v>
      </c>
      <c r="S250" s="1">
        <v>0</v>
      </c>
      <c r="T250" s="1">
        <v>30</v>
      </c>
      <c r="U250" s="1">
        <v>30</v>
      </c>
      <c r="V250" s="1">
        <v>0</v>
      </c>
      <c r="W250" s="1">
        <v>20</v>
      </c>
      <c r="X250" s="1">
        <v>0</v>
      </c>
      <c r="Y250" s="1">
        <v>0</v>
      </c>
    </row>
    <row r="251" spans="1:25">
      <c r="A251" t="s">
        <v>253</v>
      </c>
      <c r="B251" s="1">
        <v>3760</v>
      </c>
      <c r="C251" s="1">
        <v>3320</v>
      </c>
      <c r="D251" s="1">
        <v>3090</v>
      </c>
      <c r="E251" s="1">
        <v>235</v>
      </c>
      <c r="F251" s="1">
        <v>75</v>
      </c>
      <c r="G251" s="1">
        <v>355</v>
      </c>
      <c r="H251" s="1">
        <v>185</v>
      </c>
      <c r="I251" s="1">
        <v>145</v>
      </c>
      <c r="J251" s="1">
        <v>55</v>
      </c>
      <c r="K251" s="1">
        <v>90</v>
      </c>
      <c r="L251" s="1">
        <v>0</v>
      </c>
      <c r="M251" s="1">
        <v>40</v>
      </c>
      <c r="N251" s="1">
        <v>70</v>
      </c>
      <c r="O251" s="1">
        <v>65</v>
      </c>
      <c r="P251" s="1">
        <v>20</v>
      </c>
      <c r="Q251" s="1">
        <v>40</v>
      </c>
      <c r="R251" s="1">
        <v>0</v>
      </c>
      <c r="S251" s="1">
        <v>0</v>
      </c>
      <c r="T251" s="1">
        <v>20</v>
      </c>
      <c r="U251" s="1">
        <v>20</v>
      </c>
      <c r="V251" s="1">
        <v>0</v>
      </c>
      <c r="W251" s="1">
        <v>0</v>
      </c>
      <c r="X251" s="1">
        <v>0</v>
      </c>
      <c r="Y251" s="1">
        <v>0</v>
      </c>
    </row>
    <row r="252" spans="1:25">
      <c r="A252" t="s">
        <v>254</v>
      </c>
      <c r="B252" s="1">
        <v>2930</v>
      </c>
      <c r="C252" s="1">
        <v>2605</v>
      </c>
      <c r="D252" s="1">
        <v>2455</v>
      </c>
      <c r="E252" s="1">
        <v>145</v>
      </c>
      <c r="F252" s="1">
        <v>30</v>
      </c>
      <c r="G252" s="1">
        <v>275</v>
      </c>
      <c r="H252" s="1">
        <v>220</v>
      </c>
      <c r="I252" s="1">
        <v>155</v>
      </c>
      <c r="J252" s="1">
        <v>110</v>
      </c>
      <c r="K252" s="1">
        <v>50</v>
      </c>
      <c r="L252" s="1">
        <v>0</v>
      </c>
      <c r="M252" s="1">
        <v>60</v>
      </c>
      <c r="N252" s="1">
        <v>50</v>
      </c>
      <c r="O252" s="1">
        <v>55</v>
      </c>
      <c r="P252" s="1">
        <v>40</v>
      </c>
      <c r="Q252" s="1">
        <v>0</v>
      </c>
      <c r="R252" s="1">
        <v>0</v>
      </c>
      <c r="S252" s="1">
        <v>0</v>
      </c>
      <c r="T252" s="1">
        <v>0</v>
      </c>
      <c r="U252" s="1">
        <v>0</v>
      </c>
      <c r="V252" s="1">
        <v>0</v>
      </c>
      <c r="W252" s="1">
        <v>0</v>
      </c>
      <c r="X252" s="1">
        <v>0</v>
      </c>
      <c r="Y252" s="1">
        <v>0</v>
      </c>
    </row>
    <row r="253" spans="1:25">
      <c r="A253" t="s">
        <v>255</v>
      </c>
      <c r="B253" s="1">
        <v>175</v>
      </c>
      <c r="C253" s="1">
        <v>160</v>
      </c>
      <c r="D253" s="1">
        <v>145</v>
      </c>
      <c r="E253" s="1">
        <v>0</v>
      </c>
      <c r="F253" s="1">
        <v>0</v>
      </c>
      <c r="G253" s="1">
        <v>15</v>
      </c>
      <c r="H253" s="1">
        <v>60</v>
      </c>
      <c r="I253" s="1">
        <v>60</v>
      </c>
      <c r="J253" s="1">
        <v>55</v>
      </c>
      <c r="K253" s="1">
        <v>0</v>
      </c>
      <c r="L253" s="1">
        <v>0</v>
      </c>
      <c r="M253" s="1">
        <v>0</v>
      </c>
      <c r="N253" s="1">
        <v>0</v>
      </c>
      <c r="O253" s="1">
        <v>0</v>
      </c>
      <c r="P253" s="1">
        <v>0</v>
      </c>
      <c r="Q253" s="1">
        <v>0</v>
      </c>
      <c r="R253" s="1">
        <v>0</v>
      </c>
      <c r="S253" s="1">
        <v>0</v>
      </c>
      <c r="T253" s="1">
        <v>0</v>
      </c>
      <c r="U253" s="1">
        <v>0</v>
      </c>
      <c r="V253" s="1">
        <v>0</v>
      </c>
      <c r="W253" s="1">
        <v>0</v>
      </c>
      <c r="X253" s="1">
        <v>0</v>
      </c>
      <c r="Y253" s="1">
        <v>0</v>
      </c>
    </row>
    <row r="254" spans="1:25">
      <c r="A254" t="s">
        <v>256</v>
      </c>
      <c r="B254" s="1">
        <v>2720</v>
      </c>
      <c r="C254" s="1">
        <v>1960</v>
      </c>
      <c r="D254" s="1">
        <v>1465</v>
      </c>
      <c r="E254" s="1">
        <v>495</v>
      </c>
      <c r="F254" s="1">
        <v>135</v>
      </c>
      <c r="G254" s="1">
        <v>365</v>
      </c>
      <c r="H254" s="1">
        <v>810</v>
      </c>
      <c r="I254" s="1">
        <v>560</v>
      </c>
      <c r="J254" s="1">
        <v>430</v>
      </c>
      <c r="K254" s="1">
        <v>125</v>
      </c>
      <c r="L254" s="1">
        <v>45</v>
      </c>
      <c r="M254" s="1">
        <v>105</v>
      </c>
      <c r="N254" s="1">
        <v>270</v>
      </c>
      <c r="O254" s="1">
        <v>190</v>
      </c>
      <c r="P254" s="1">
        <v>140</v>
      </c>
      <c r="Q254" s="1">
        <v>55</v>
      </c>
      <c r="R254" s="1">
        <v>15</v>
      </c>
      <c r="S254" s="1">
        <v>35</v>
      </c>
      <c r="T254" s="1">
        <v>165</v>
      </c>
      <c r="U254" s="1">
        <v>140</v>
      </c>
      <c r="V254" s="1">
        <v>130</v>
      </c>
      <c r="W254" s="1">
        <v>0</v>
      </c>
      <c r="X254" s="1">
        <v>0</v>
      </c>
      <c r="Y254" s="1">
        <v>20</v>
      </c>
    </row>
    <row r="255" spans="1:25">
      <c r="A255" t="s">
        <v>257</v>
      </c>
      <c r="B255" s="1">
        <v>620</v>
      </c>
      <c r="C255" s="1">
        <v>530</v>
      </c>
      <c r="D255" s="1">
        <v>455</v>
      </c>
      <c r="E255" s="1">
        <v>85</v>
      </c>
      <c r="F255" s="1">
        <v>20</v>
      </c>
      <c r="G255" s="1">
        <v>65</v>
      </c>
      <c r="H255" s="1">
        <v>110</v>
      </c>
      <c r="I255" s="1">
        <v>85</v>
      </c>
      <c r="J255" s="1">
        <v>60</v>
      </c>
      <c r="K255" s="1">
        <v>25</v>
      </c>
      <c r="L255" s="1">
        <v>0</v>
      </c>
      <c r="M255" s="1">
        <v>20</v>
      </c>
      <c r="N255" s="1">
        <v>65</v>
      </c>
      <c r="O255" s="1">
        <v>45</v>
      </c>
      <c r="P255" s="1">
        <v>30</v>
      </c>
      <c r="Q255" s="1">
        <v>0</v>
      </c>
      <c r="R255" s="1">
        <v>0</v>
      </c>
      <c r="S255" s="1">
        <v>0</v>
      </c>
      <c r="T255" s="1">
        <v>45</v>
      </c>
      <c r="U255" s="1">
        <v>30</v>
      </c>
      <c r="V255" s="1">
        <v>25</v>
      </c>
      <c r="W255" s="1">
        <v>0</v>
      </c>
      <c r="X255" s="1">
        <v>0</v>
      </c>
      <c r="Y255" s="1">
        <v>0</v>
      </c>
    </row>
    <row r="256" spans="1:25">
      <c r="A256" t="s">
        <v>258</v>
      </c>
      <c r="B256" s="1">
        <v>1745</v>
      </c>
      <c r="C256" s="1">
        <v>1160</v>
      </c>
      <c r="D256" s="1">
        <v>895</v>
      </c>
      <c r="E256" s="1">
        <v>265</v>
      </c>
      <c r="F256" s="1">
        <v>80</v>
      </c>
      <c r="G256" s="1">
        <v>255</v>
      </c>
      <c r="H256" s="1">
        <v>600</v>
      </c>
      <c r="I256" s="1">
        <v>400</v>
      </c>
      <c r="J256" s="1">
        <v>335</v>
      </c>
      <c r="K256" s="1">
        <v>65</v>
      </c>
      <c r="L256" s="1">
        <v>30</v>
      </c>
      <c r="M256" s="1">
        <v>70</v>
      </c>
      <c r="N256" s="1">
        <v>200</v>
      </c>
      <c r="O256" s="1">
        <v>145</v>
      </c>
      <c r="P256" s="1">
        <v>105</v>
      </c>
      <c r="Q256" s="1">
        <v>35</v>
      </c>
      <c r="R256" s="1">
        <v>0</v>
      </c>
      <c r="S256" s="1">
        <v>0</v>
      </c>
      <c r="T256" s="1">
        <v>115</v>
      </c>
      <c r="U256" s="1">
        <v>105</v>
      </c>
      <c r="V256" s="1">
        <v>110</v>
      </c>
      <c r="W256" s="1">
        <v>0</v>
      </c>
      <c r="X256" s="1">
        <v>0</v>
      </c>
      <c r="Y256" s="1">
        <v>0</v>
      </c>
    </row>
    <row r="257" spans="1:25">
      <c r="A257" t="s">
        <v>259</v>
      </c>
      <c r="B257" s="1">
        <v>350</v>
      </c>
      <c r="C257" s="1">
        <v>265</v>
      </c>
      <c r="D257" s="1">
        <v>120</v>
      </c>
      <c r="E257" s="1">
        <v>145</v>
      </c>
      <c r="F257" s="1">
        <v>30</v>
      </c>
      <c r="G257" s="1">
        <v>45</v>
      </c>
      <c r="H257" s="1">
        <v>95</v>
      </c>
      <c r="I257" s="1">
        <v>70</v>
      </c>
      <c r="J257" s="1">
        <v>35</v>
      </c>
      <c r="K257" s="1">
        <v>40</v>
      </c>
      <c r="L257" s="1">
        <v>0</v>
      </c>
      <c r="M257" s="1">
        <v>0</v>
      </c>
      <c r="N257" s="1">
        <v>0</v>
      </c>
      <c r="O257" s="1">
        <v>0</v>
      </c>
      <c r="P257" s="1">
        <v>0</v>
      </c>
      <c r="Q257" s="1">
        <v>0</v>
      </c>
      <c r="R257" s="1">
        <v>0</v>
      </c>
      <c r="S257" s="1">
        <v>0</v>
      </c>
      <c r="T257" s="1">
        <v>0</v>
      </c>
      <c r="U257" s="1">
        <v>0</v>
      </c>
      <c r="V257" s="1">
        <v>0</v>
      </c>
      <c r="W257" s="1">
        <v>0</v>
      </c>
      <c r="X257" s="1">
        <v>0</v>
      </c>
      <c r="Y257" s="1">
        <v>0</v>
      </c>
    </row>
    <row r="258" spans="1:25">
      <c r="A258" t="s">
        <v>260</v>
      </c>
      <c r="B258" s="1">
        <v>113130</v>
      </c>
      <c r="C258" s="1">
        <v>91485</v>
      </c>
      <c r="D258" s="1">
        <v>65415</v>
      </c>
      <c r="E258" s="1">
        <v>26070</v>
      </c>
      <c r="F258" s="1">
        <v>4350</v>
      </c>
      <c r="G258" s="1">
        <v>16410</v>
      </c>
      <c r="H258" s="1">
        <v>39795</v>
      </c>
      <c r="I258" s="1">
        <v>33005</v>
      </c>
      <c r="J258" s="1">
        <v>20475</v>
      </c>
      <c r="K258" s="1">
        <v>12535</v>
      </c>
      <c r="L258" s="1">
        <v>1675</v>
      </c>
      <c r="M258" s="1">
        <v>4775</v>
      </c>
      <c r="N258" s="1">
        <v>21685</v>
      </c>
      <c r="O258" s="1">
        <v>18380</v>
      </c>
      <c r="P258" s="1">
        <v>9965</v>
      </c>
      <c r="Q258" s="1">
        <v>8410</v>
      </c>
      <c r="R258" s="1">
        <v>910</v>
      </c>
      <c r="S258" s="1">
        <v>2310</v>
      </c>
      <c r="T258" s="1">
        <v>6190</v>
      </c>
      <c r="U258" s="1">
        <v>5205</v>
      </c>
      <c r="V258" s="1">
        <v>1640</v>
      </c>
      <c r="W258" s="1">
        <v>3555</v>
      </c>
      <c r="X258" s="1">
        <v>250</v>
      </c>
      <c r="Y258" s="1">
        <v>715</v>
      </c>
    </row>
    <row r="259" spans="1:25">
      <c r="A259" t="s">
        <v>261</v>
      </c>
      <c r="B259" s="1">
        <v>32465</v>
      </c>
      <c r="C259" s="1">
        <v>30140</v>
      </c>
      <c r="D259" s="1">
        <v>20960</v>
      </c>
      <c r="E259" s="1">
        <v>9185</v>
      </c>
      <c r="F259" s="1">
        <v>615</v>
      </c>
      <c r="G259" s="1">
        <v>1485</v>
      </c>
      <c r="H259" s="1">
        <v>10280</v>
      </c>
      <c r="I259" s="1">
        <v>9535</v>
      </c>
      <c r="J259" s="1">
        <v>5520</v>
      </c>
      <c r="K259" s="1">
        <v>4015</v>
      </c>
      <c r="L259" s="1">
        <v>230</v>
      </c>
      <c r="M259" s="1">
        <v>450</v>
      </c>
      <c r="N259" s="1">
        <v>5340</v>
      </c>
      <c r="O259" s="1">
        <v>4935</v>
      </c>
      <c r="P259" s="1">
        <v>2250</v>
      </c>
      <c r="Q259" s="1">
        <v>2690</v>
      </c>
      <c r="R259" s="1">
        <v>125</v>
      </c>
      <c r="S259" s="1">
        <v>265</v>
      </c>
      <c r="T259" s="1">
        <v>1950</v>
      </c>
      <c r="U259" s="1">
        <v>1785</v>
      </c>
      <c r="V259" s="1">
        <v>200</v>
      </c>
      <c r="W259" s="1">
        <v>1590</v>
      </c>
      <c r="X259" s="1">
        <v>50</v>
      </c>
      <c r="Y259" s="1">
        <v>110</v>
      </c>
    </row>
    <row r="260" spans="1:25">
      <c r="A260" t="s">
        <v>262</v>
      </c>
      <c r="B260" s="1">
        <v>5855</v>
      </c>
      <c r="C260" s="1">
        <v>4410</v>
      </c>
      <c r="D260" s="1">
        <v>3010</v>
      </c>
      <c r="E260" s="1">
        <v>1395</v>
      </c>
      <c r="F260" s="1">
        <v>85</v>
      </c>
      <c r="G260" s="1">
        <v>1350</v>
      </c>
      <c r="H260" s="1">
        <v>2180</v>
      </c>
      <c r="I260" s="1">
        <v>1560</v>
      </c>
      <c r="J260" s="1">
        <v>800</v>
      </c>
      <c r="K260" s="1">
        <v>760</v>
      </c>
      <c r="L260" s="1">
        <v>40</v>
      </c>
      <c r="M260" s="1">
        <v>585</v>
      </c>
      <c r="N260" s="1">
        <v>795</v>
      </c>
      <c r="O260" s="1">
        <v>695</v>
      </c>
      <c r="P260" s="1">
        <v>330</v>
      </c>
      <c r="Q260" s="1">
        <v>360</v>
      </c>
      <c r="R260" s="1">
        <v>0</v>
      </c>
      <c r="S260" s="1">
        <v>75</v>
      </c>
      <c r="T260" s="1">
        <v>385</v>
      </c>
      <c r="U260" s="1">
        <v>345</v>
      </c>
      <c r="V260" s="1">
        <v>215</v>
      </c>
      <c r="W260" s="1">
        <v>125</v>
      </c>
      <c r="X260" s="1">
        <v>0</v>
      </c>
      <c r="Y260" s="1">
        <v>25</v>
      </c>
    </row>
    <row r="261" spans="1:25">
      <c r="A261" t="s">
        <v>263</v>
      </c>
      <c r="B261" s="1">
        <v>13145</v>
      </c>
      <c r="C261" s="1">
        <v>9460</v>
      </c>
      <c r="D261" s="1">
        <v>7140</v>
      </c>
      <c r="E261" s="1">
        <v>2325</v>
      </c>
      <c r="F261" s="1">
        <v>325</v>
      </c>
      <c r="G261" s="1">
        <v>3135</v>
      </c>
      <c r="H261" s="1">
        <v>1390</v>
      </c>
      <c r="I261" s="1">
        <v>990</v>
      </c>
      <c r="J261" s="1">
        <v>640</v>
      </c>
      <c r="K261" s="1">
        <v>355</v>
      </c>
      <c r="L261" s="1">
        <v>30</v>
      </c>
      <c r="M261" s="1">
        <v>310</v>
      </c>
      <c r="N261" s="1">
        <v>485</v>
      </c>
      <c r="O261" s="1">
        <v>300</v>
      </c>
      <c r="P261" s="1">
        <v>180</v>
      </c>
      <c r="Q261" s="1">
        <v>125</v>
      </c>
      <c r="R261" s="1">
        <v>0</v>
      </c>
      <c r="S261" s="1">
        <v>160</v>
      </c>
      <c r="T261" s="1">
        <v>205</v>
      </c>
      <c r="U261" s="1">
        <v>135</v>
      </c>
      <c r="V261" s="1">
        <v>70</v>
      </c>
      <c r="W261" s="1">
        <v>60</v>
      </c>
      <c r="X261" s="1">
        <v>0</v>
      </c>
      <c r="Y261" s="1">
        <v>65</v>
      </c>
    </row>
    <row r="262" spans="1:25">
      <c r="A262" t="s">
        <v>264</v>
      </c>
      <c r="B262" s="1">
        <v>22260</v>
      </c>
      <c r="C262" s="1">
        <v>14145</v>
      </c>
      <c r="D262" s="1">
        <v>10955</v>
      </c>
      <c r="E262" s="1">
        <v>3190</v>
      </c>
      <c r="F262" s="1">
        <v>1265</v>
      </c>
      <c r="G262" s="1">
        <v>6765</v>
      </c>
      <c r="H262" s="1">
        <v>6235</v>
      </c>
      <c r="I262" s="1">
        <v>3945</v>
      </c>
      <c r="J262" s="1">
        <v>2830</v>
      </c>
      <c r="K262" s="1">
        <v>1110</v>
      </c>
      <c r="L262" s="1">
        <v>345</v>
      </c>
      <c r="M262" s="1">
        <v>1885</v>
      </c>
      <c r="N262" s="1">
        <v>2485</v>
      </c>
      <c r="O262" s="1">
        <v>1380</v>
      </c>
      <c r="P262" s="1">
        <v>835</v>
      </c>
      <c r="Q262" s="1">
        <v>545</v>
      </c>
      <c r="R262" s="1">
        <v>135</v>
      </c>
      <c r="S262" s="1">
        <v>955</v>
      </c>
      <c r="T262" s="1">
        <v>610</v>
      </c>
      <c r="U262" s="1">
        <v>315</v>
      </c>
      <c r="V262" s="1">
        <v>155</v>
      </c>
      <c r="W262" s="1">
        <v>155</v>
      </c>
      <c r="X262" s="1">
        <v>20</v>
      </c>
      <c r="Y262" s="1">
        <v>275</v>
      </c>
    </row>
    <row r="263" spans="1:25">
      <c r="A263" t="s">
        <v>265</v>
      </c>
      <c r="B263" s="1">
        <v>34920</v>
      </c>
      <c r="C263" s="1">
        <v>30350</v>
      </c>
      <c r="D263" s="1">
        <v>21365</v>
      </c>
      <c r="E263" s="1">
        <v>8985</v>
      </c>
      <c r="F263" s="1">
        <v>1725</v>
      </c>
      <c r="G263" s="1">
        <v>2565</v>
      </c>
      <c r="H263" s="1">
        <v>17590</v>
      </c>
      <c r="I263" s="1">
        <v>15430</v>
      </c>
      <c r="J263" s="1">
        <v>9755</v>
      </c>
      <c r="K263" s="1">
        <v>5675</v>
      </c>
      <c r="L263" s="1">
        <v>895</v>
      </c>
      <c r="M263" s="1">
        <v>1130</v>
      </c>
      <c r="N263" s="1">
        <v>11365</v>
      </c>
      <c r="O263" s="1">
        <v>10145</v>
      </c>
      <c r="P263" s="1">
        <v>5860</v>
      </c>
      <c r="Q263" s="1">
        <v>4285</v>
      </c>
      <c r="R263" s="1">
        <v>520</v>
      </c>
      <c r="S263" s="1">
        <v>665</v>
      </c>
      <c r="T263" s="1">
        <v>2605</v>
      </c>
      <c r="U263" s="1">
        <v>2265</v>
      </c>
      <c r="V263" s="1">
        <v>790</v>
      </c>
      <c r="W263" s="1">
        <v>1475</v>
      </c>
      <c r="X263" s="1">
        <v>140</v>
      </c>
      <c r="Y263" s="1">
        <v>190</v>
      </c>
    </row>
    <row r="264" spans="1:25">
      <c r="A264" t="s">
        <v>266</v>
      </c>
      <c r="B264" s="1">
        <v>4480</v>
      </c>
      <c r="C264" s="1">
        <v>2985</v>
      </c>
      <c r="D264" s="1">
        <v>1990</v>
      </c>
      <c r="E264" s="1">
        <v>995</v>
      </c>
      <c r="F264" s="1">
        <v>330</v>
      </c>
      <c r="G264" s="1">
        <v>1105</v>
      </c>
      <c r="H264" s="1">
        <v>2130</v>
      </c>
      <c r="I264" s="1">
        <v>1555</v>
      </c>
      <c r="J264" s="1">
        <v>935</v>
      </c>
      <c r="K264" s="1">
        <v>615</v>
      </c>
      <c r="L264" s="1">
        <v>140</v>
      </c>
      <c r="M264" s="1">
        <v>415</v>
      </c>
      <c r="N264" s="1">
        <v>1215</v>
      </c>
      <c r="O264" s="1">
        <v>920</v>
      </c>
      <c r="P264" s="1">
        <v>510</v>
      </c>
      <c r="Q264" s="1">
        <v>410</v>
      </c>
      <c r="R264" s="1">
        <v>105</v>
      </c>
      <c r="S264" s="1">
        <v>180</v>
      </c>
      <c r="T264" s="1">
        <v>445</v>
      </c>
      <c r="U264" s="1">
        <v>355</v>
      </c>
      <c r="V264" s="1">
        <v>200</v>
      </c>
      <c r="W264" s="1">
        <v>155</v>
      </c>
      <c r="X264" s="1">
        <v>25</v>
      </c>
      <c r="Y264" s="1">
        <v>60</v>
      </c>
    </row>
    <row r="265" spans="1:25">
      <c r="A265" t="s">
        <v>267</v>
      </c>
      <c r="B265" s="1">
        <v>77075</v>
      </c>
      <c r="C265" s="1">
        <v>68810</v>
      </c>
      <c r="D265" s="1">
        <v>55910</v>
      </c>
      <c r="E265" s="1">
        <v>12900</v>
      </c>
      <c r="F265" s="1">
        <v>1185</v>
      </c>
      <c r="G265" s="1">
        <v>7050</v>
      </c>
      <c r="H265" s="1">
        <v>31065</v>
      </c>
      <c r="I265" s="1">
        <v>27845</v>
      </c>
      <c r="J265" s="1">
        <v>22065</v>
      </c>
      <c r="K265" s="1">
        <v>5785</v>
      </c>
      <c r="L265" s="1">
        <v>365</v>
      </c>
      <c r="M265" s="1">
        <v>2845</v>
      </c>
      <c r="N265" s="1">
        <v>12765</v>
      </c>
      <c r="O265" s="1">
        <v>11340</v>
      </c>
      <c r="P265" s="1">
        <v>7870</v>
      </c>
      <c r="Q265" s="1">
        <v>3470</v>
      </c>
      <c r="R265" s="1">
        <v>145</v>
      </c>
      <c r="S265" s="1">
        <v>1265</v>
      </c>
      <c r="T265" s="1">
        <v>5395</v>
      </c>
      <c r="U265" s="1">
        <v>4705</v>
      </c>
      <c r="V265" s="1">
        <v>3815</v>
      </c>
      <c r="W265" s="1">
        <v>885</v>
      </c>
      <c r="X265" s="1">
        <v>70</v>
      </c>
      <c r="Y265" s="1">
        <v>615</v>
      </c>
    </row>
    <row r="266" spans="1:25">
      <c r="A266" t="s">
        <v>268</v>
      </c>
      <c r="B266" s="1">
        <v>77070</v>
      </c>
      <c r="C266" s="1">
        <v>68810</v>
      </c>
      <c r="D266" s="1">
        <v>55905</v>
      </c>
      <c r="E266" s="1">
        <v>12905</v>
      </c>
      <c r="F266" s="1">
        <v>1185</v>
      </c>
      <c r="G266" s="1">
        <v>7050</v>
      </c>
      <c r="H266" s="1">
        <v>31065</v>
      </c>
      <c r="I266" s="1">
        <v>27850</v>
      </c>
      <c r="J266" s="1">
        <v>22060</v>
      </c>
      <c r="K266" s="1">
        <v>5785</v>
      </c>
      <c r="L266" s="1">
        <v>365</v>
      </c>
      <c r="M266" s="1">
        <v>2845</v>
      </c>
      <c r="N266" s="1">
        <v>12765</v>
      </c>
      <c r="O266" s="1">
        <v>11340</v>
      </c>
      <c r="P266" s="1">
        <v>7870</v>
      </c>
      <c r="Q266" s="1">
        <v>3470</v>
      </c>
      <c r="R266" s="1">
        <v>150</v>
      </c>
      <c r="S266" s="1">
        <v>1265</v>
      </c>
      <c r="T266" s="1">
        <v>5390</v>
      </c>
      <c r="U266" s="1">
        <v>4705</v>
      </c>
      <c r="V266" s="1">
        <v>3815</v>
      </c>
      <c r="W266" s="1">
        <v>890</v>
      </c>
      <c r="X266" s="1">
        <v>70</v>
      </c>
      <c r="Y266" s="1">
        <v>615</v>
      </c>
    </row>
    <row r="267" spans="1:25">
      <c r="A267" t="s">
        <v>269</v>
      </c>
      <c r="B267" s="1">
        <v>57870</v>
      </c>
      <c r="C267" s="1">
        <v>41250</v>
      </c>
      <c r="D267" s="1">
        <v>30595</v>
      </c>
      <c r="E267" s="1">
        <v>10650</v>
      </c>
      <c r="F267" s="1">
        <v>2360</v>
      </c>
      <c r="G267" s="1">
        <v>14215</v>
      </c>
      <c r="H267" s="1">
        <v>25525</v>
      </c>
      <c r="I267" s="1">
        <v>19080</v>
      </c>
      <c r="J267" s="1">
        <v>12865</v>
      </c>
      <c r="K267" s="1">
        <v>6215</v>
      </c>
      <c r="L267" s="1">
        <v>1030</v>
      </c>
      <c r="M267" s="1">
        <v>5390</v>
      </c>
      <c r="N267" s="1">
        <v>14620</v>
      </c>
      <c r="O267" s="1">
        <v>11150</v>
      </c>
      <c r="P267" s="1">
        <v>6895</v>
      </c>
      <c r="Q267" s="1">
        <v>4255</v>
      </c>
      <c r="R267" s="1">
        <v>480</v>
      </c>
      <c r="S267" s="1">
        <v>2980</v>
      </c>
      <c r="T267" s="1">
        <v>5750</v>
      </c>
      <c r="U267" s="1">
        <v>4265</v>
      </c>
      <c r="V267" s="1">
        <v>2415</v>
      </c>
      <c r="W267" s="1">
        <v>1845</v>
      </c>
      <c r="X267" s="1">
        <v>150</v>
      </c>
      <c r="Y267" s="1">
        <v>1330</v>
      </c>
    </row>
    <row r="268" spans="1:25">
      <c r="A268" t="s">
        <v>270</v>
      </c>
      <c r="B268" s="1">
        <v>49465</v>
      </c>
      <c r="C268" s="1">
        <v>37175</v>
      </c>
      <c r="D268" s="1">
        <v>27425</v>
      </c>
      <c r="E268" s="1">
        <v>9750</v>
      </c>
      <c r="F268" s="1">
        <v>1630</v>
      </c>
      <c r="G268" s="1">
        <v>10610</v>
      </c>
      <c r="H268" s="1">
        <v>21905</v>
      </c>
      <c r="I268" s="1">
        <v>17390</v>
      </c>
      <c r="J268" s="1">
        <v>11695</v>
      </c>
      <c r="K268" s="1">
        <v>5700</v>
      </c>
      <c r="L268" s="1">
        <v>690</v>
      </c>
      <c r="M268" s="1">
        <v>3805</v>
      </c>
      <c r="N268" s="1">
        <v>12780</v>
      </c>
      <c r="O268" s="1">
        <v>10320</v>
      </c>
      <c r="P268" s="1">
        <v>6400</v>
      </c>
      <c r="Q268" s="1">
        <v>3915</v>
      </c>
      <c r="R268" s="1">
        <v>355</v>
      </c>
      <c r="S268" s="1">
        <v>2100</v>
      </c>
      <c r="T268" s="1">
        <v>4985</v>
      </c>
      <c r="U268" s="1">
        <v>3905</v>
      </c>
      <c r="V268" s="1">
        <v>2215</v>
      </c>
      <c r="W268" s="1">
        <v>1690</v>
      </c>
      <c r="X268" s="1">
        <v>90</v>
      </c>
      <c r="Y268" s="1">
        <v>980</v>
      </c>
    </row>
    <row r="269" spans="1:25">
      <c r="A269" t="s">
        <v>271</v>
      </c>
      <c r="B269" s="1">
        <v>8405</v>
      </c>
      <c r="C269" s="1">
        <v>4070</v>
      </c>
      <c r="D269" s="1">
        <v>3175</v>
      </c>
      <c r="E269" s="1">
        <v>900</v>
      </c>
      <c r="F269" s="1">
        <v>725</v>
      </c>
      <c r="G269" s="1">
        <v>3605</v>
      </c>
      <c r="H269" s="1">
        <v>3615</v>
      </c>
      <c r="I269" s="1">
        <v>1685</v>
      </c>
      <c r="J269" s="1">
        <v>1170</v>
      </c>
      <c r="K269" s="1">
        <v>520</v>
      </c>
      <c r="L269" s="1">
        <v>340</v>
      </c>
      <c r="M269" s="1">
        <v>1585</v>
      </c>
      <c r="N269" s="1">
        <v>1835</v>
      </c>
      <c r="O269" s="1">
        <v>830</v>
      </c>
      <c r="P269" s="1">
        <v>495</v>
      </c>
      <c r="Q269" s="1">
        <v>335</v>
      </c>
      <c r="R269" s="1">
        <v>125</v>
      </c>
      <c r="S269" s="1">
        <v>875</v>
      </c>
      <c r="T269" s="1">
        <v>760</v>
      </c>
      <c r="U269" s="1">
        <v>355</v>
      </c>
      <c r="V269" s="1">
        <v>200</v>
      </c>
      <c r="W269" s="1">
        <v>155</v>
      </c>
      <c r="X269" s="1">
        <v>55</v>
      </c>
      <c r="Y269" s="1">
        <v>350</v>
      </c>
    </row>
    <row r="270" spans="1:25">
      <c r="A270" t="s">
        <v>272</v>
      </c>
      <c r="B270" s="1">
        <v>44780</v>
      </c>
      <c r="C270" s="1">
        <v>41865</v>
      </c>
      <c r="D270" s="1">
        <v>32380</v>
      </c>
      <c r="E270" s="1">
        <v>9485</v>
      </c>
      <c r="F270" s="1">
        <v>535</v>
      </c>
      <c r="G270" s="1">
        <v>2295</v>
      </c>
      <c r="H270" s="1">
        <v>20780</v>
      </c>
      <c r="I270" s="1">
        <v>19615</v>
      </c>
      <c r="J270" s="1">
        <v>13720</v>
      </c>
      <c r="K270" s="1">
        <v>5890</v>
      </c>
      <c r="L270" s="1">
        <v>205</v>
      </c>
      <c r="M270" s="1">
        <v>945</v>
      </c>
      <c r="N270" s="1">
        <v>11920</v>
      </c>
      <c r="O270" s="1">
        <v>11230</v>
      </c>
      <c r="P270" s="1">
        <v>7355</v>
      </c>
      <c r="Q270" s="1">
        <v>3880</v>
      </c>
      <c r="R270" s="1">
        <v>55</v>
      </c>
      <c r="S270" s="1">
        <v>620</v>
      </c>
      <c r="T270" s="1">
        <v>2910</v>
      </c>
      <c r="U270" s="1">
        <v>2690</v>
      </c>
      <c r="V270" s="1">
        <v>1200</v>
      </c>
      <c r="W270" s="1">
        <v>1485</v>
      </c>
      <c r="X270" s="1">
        <v>0</v>
      </c>
      <c r="Y270" s="1">
        <v>205</v>
      </c>
    </row>
    <row r="271" spans="1:25">
      <c r="A271" t="s">
        <v>273</v>
      </c>
      <c r="B271" s="1">
        <v>44780</v>
      </c>
      <c r="C271" s="1">
        <v>41860</v>
      </c>
      <c r="D271" s="1">
        <v>32380</v>
      </c>
      <c r="E271" s="1">
        <v>9485</v>
      </c>
      <c r="F271" s="1">
        <v>535</v>
      </c>
      <c r="G271" s="1">
        <v>2295</v>
      </c>
      <c r="H271" s="1">
        <v>20780</v>
      </c>
      <c r="I271" s="1">
        <v>19615</v>
      </c>
      <c r="J271" s="1">
        <v>13720</v>
      </c>
      <c r="K271" s="1">
        <v>5895</v>
      </c>
      <c r="L271" s="1">
        <v>200</v>
      </c>
      <c r="M271" s="1">
        <v>945</v>
      </c>
      <c r="N271" s="1">
        <v>11925</v>
      </c>
      <c r="O271" s="1">
        <v>11225</v>
      </c>
      <c r="P271" s="1">
        <v>7350</v>
      </c>
      <c r="Q271" s="1">
        <v>3875</v>
      </c>
      <c r="R271" s="1">
        <v>60</v>
      </c>
      <c r="S271" s="1">
        <v>620</v>
      </c>
      <c r="T271" s="1">
        <v>2905</v>
      </c>
      <c r="U271" s="1">
        <v>2690</v>
      </c>
      <c r="V271" s="1">
        <v>1205</v>
      </c>
      <c r="W271" s="1">
        <v>1485</v>
      </c>
      <c r="X271" s="1">
        <v>0</v>
      </c>
      <c r="Y271" s="1">
        <v>205</v>
      </c>
    </row>
    <row r="272" spans="1:25" ht="24.6" customHeight="1">
      <c r="A272" t="s">
        <v>274</v>
      </c>
      <c r="B272" s="1">
        <v>399175</v>
      </c>
      <c r="C272" s="1">
        <v>325125</v>
      </c>
      <c r="D272" s="1">
        <v>250195</v>
      </c>
      <c r="E272" s="1">
        <v>74930</v>
      </c>
      <c r="F272" s="1">
        <v>36125</v>
      </c>
      <c r="G272" s="1">
        <v>36540</v>
      </c>
      <c r="H272" s="1">
        <v>169535</v>
      </c>
      <c r="I272" s="1">
        <v>138870</v>
      </c>
      <c r="J272" s="1">
        <v>97975</v>
      </c>
      <c r="K272" s="1">
        <v>40890</v>
      </c>
      <c r="L272" s="1">
        <v>16230</v>
      </c>
      <c r="M272" s="1">
        <v>13840</v>
      </c>
      <c r="N272" s="1">
        <v>104675</v>
      </c>
      <c r="O272" s="1">
        <v>86280</v>
      </c>
      <c r="P272" s="1">
        <v>57220</v>
      </c>
      <c r="Q272" s="1">
        <v>29055</v>
      </c>
      <c r="R272" s="1">
        <v>9560</v>
      </c>
      <c r="S272" s="1">
        <v>8455</v>
      </c>
      <c r="T272" s="1">
        <v>59430</v>
      </c>
      <c r="U272" s="1">
        <v>48225</v>
      </c>
      <c r="V272" s="1">
        <v>42095</v>
      </c>
      <c r="W272" s="1">
        <v>6130</v>
      </c>
      <c r="X272" s="1">
        <v>5895</v>
      </c>
      <c r="Y272" s="1">
        <v>5115</v>
      </c>
    </row>
    <row r="273" spans="1:25">
      <c r="A273" t="s">
        <v>275</v>
      </c>
      <c r="B273" s="1">
        <v>91135</v>
      </c>
      <c r="C273" s="1">
        <v>73565</v>
      </c>
      <c r="D273" s="1">
        <v>57785</v>
      </c>
      <c r="E273" s="1">
        <v>15780</v>
      </c>
      <c r="F273" s="1">
        <v>11340</v>
      </c>
      <c r="G273" s="1">
        <v>5780</v>
      </c>
      <c r="H273" s="1">
        <v>39735</v>
      </c>
      <c r="I273" s="1">
        <v>32035</v>
      </c>
      <c r="J273" s="1">
        <v>23240</v>
      </c>
      <c r="K273" s="1">
        <v>8795</v>
      </c>
      <c r="L273" s="1">
        <v>5145</v>
      </c>
      <c r="M273" s="1">
        <v>2345</v>
      </c>
      <c r="N273" s="1">
        <v>22415</v>
      </c>
      <c r="O273" s="1">
        <v>18605</v>
      </c>
      <c r="P273" s="1">
        <v>12430</v>
      </c>
      <c r="Q273" s="1">
        <v>6170</v>
      </c>
      <c r="R273" s="1">
        <v>2700</v>
      </c>
      <c r="S273" s="1">
        <v>985</v>
      </c>
      <c r="T273" s="1">
        <v>12495</v>
      </c>
      <c r="U273" s="1">
        <v>10405</v>
      </c>
      <c r="V273" s="1">
        <v>8995</v>
      </c>
      <c r="W273" s="1">
        <v>1415</v>
      </c>
      <c r="X273" s="1">
        <v>1550</v>
      </c>
      <c r="Y273" s="1">
        <v>470</v>
      </c>
    </row>
    <row r="274" spans="1:25">
      <c r="A274" t="s">
        <v>276</v>
      </c>
      <c r="B274" s="1">
        <v>62645</v>
      </c>
      <c r="C274" s="1">
        <v>48915</v>
      </c>
      <c r="D274" s="1">
        <v>38455</v>
      </c>
      <c r="E274" s="1">
        <v>10465</v>
      </c>
      <c r="F274" s="1">
        <v>8525</v>
      </c>
      <c r="G274" s="1">
        <v>5000</v>
      </c>
      <c r="H274" s="1">
        <v>28595</v>
      </c>
      <c r="I274" s="1">
        <v>22805</v>
      </c>
      <c r="J274" s="1">
        <v>16835</v>
      </c>
      <c r="K274" s="1">
        <v>5970</v>
      </c>
      <c r="L274" s="1">
        <v>3720</v>
      </c>
      <c r="M274" s="1">
        <v>1995</v>
      </c>
      <c r="N274" s="1">
        <v>16235</v>
      </c>
      <c r="O274" s="1">
        <v>13545</v>
      </c>
      <c r="P274" s="1">
        <v>9520</v>
      </c>
      <c r="Q274" s="1">
        <v>4025</v>
      </c>
      <c r="R274" s="1">
        <v>1920</v>
      </c>
      <c r="S274" s="1">
        <v>720</v>
      </c>
      <c r="T274" s="1">
        <v>9525</v>
      </c>
      <c r="U274" s="1">
        <v>7955</v>
      </c>
      <c r="V274" s="1">
        <v>7280</v>
      </c>
      <c r="W274" s="1">
        <v>675</v>
      </c>
      <c r="X274" s="1">
        <v>1190</v>
      </c>
      <c r="Y274" s="1">
        <v>375</v>
      </c>
    </row>
    <row r="275" spans="1:25">
      <c r="A275" t="s">
        <v>277</v>
      </c>
      <c r="B275" s="1">
        <v>28485</v>
      </c>
      <c r="C275" s="1">
        <v>24645</v>
      </c>
      <c r="D275" s="1">
        <v>19325</v>
      </c>
      <c r="E275" s="1">
        <v>5320</v>
      </c>
      <c r="F275" s="1">
        <v>2815</v>
      </c>
      <c r="G275" s="1">
        <v>780</v>
      </c>
      <c r="H275" s="1">
        <v>11135</v>
      </c>
      <c r="I275" s="1">
        <v>9235</v>
      </c>
      <c r="J275" s="1">
        <v>6410</v>
      </c>
      <c r="K275" s="1">
        <v>2825</v>
      </c>
      <c r="L275" s="1">
        <v>1425</v>
      </c>
      <c r="M275" s="1">
        <v>360</v>
      </c>
      <c r="N275" s="1">
        <v>6185</v>
      </c>
      <c r="O275" s="1">
        <v>5055</v>
      </c>
      <c r="P275" s="1">
        <v>2915</v>
      </c>
      <c r="Q275" s="1">
        <v>2145</v>
      </c>
      <c r="R275" s="1">
        <v>780</v>
      </c>
      <c r="S275" s="1">
        <v>260</v>
      </c>
      <c r="T275" s="1">
        <v>2970</v>
      </c>
      <c r="U275" s="1">
        <v>2450</v>
      </c>
      <c r="V275" s="1">
        <v>1715</v>
      </c>
      <c r="W275" s="1">
        <v>735</v>
      </c>
      <c r="X275" s="1">
        <v>360</v>
      </c>
      <c r="Y275" s="1">
        <v>105</v>
      </c>
    </row>
    <row r="276" spans="1:25">
      <c r="A276" t="s">
        <v>278</v>
      </c>
      <c r="B276" s="1">
        <v>60515</v>
      </c>
      <c r="C276" s="1">
        <v>39530</v>
      </c>
      <c r="D276" s="1">
        <v>33015</v>
      </c>
      <c r="E276" s="1">
        <v>6515</v>
      </c>
      <c r="F276" s="1">
        <v>9620</v>
      </c>
      <c r="G276" s="1">
        <v>11070</v>
      </c>
      <c r="H276" s="1">
        <v>26285</v>
      </c>
      <c r="I276" s="1">
        <v>17465</v>
      </c>
      <c r="J276" s="1">
        <v>13940</v>
      </c>
      <c r="K276" s="1">
        <v>3530</v>
      </c>
      <c r="L276" s="1">
        <v>4330</v>
      </c>
      <c r="M276" s="1">
        <v>4360</v>
      </c>
      <c r="N276" s="1">
        <v>19090</v>
      </c>
      <c r="O276" s="1">
        <v>12280</v>
      </c>
      <c r="P276" s="1">
        <v>9825</v>
      </c>
      <c r="Q276" s="1">
        <v>2455</v>
      </c>
      <c r="R276" s="1">
        <v>3140</v>
      </c>
      <c r="S276" s="1">
        <v>3585</v>
      </c>
      <c r="T276" s="1">
        <v>13960</v>
      </c>
      <c r="U276" s="1">
        <v>8545</v>
      </c>
      <c r="V276" s="1">
        <v>8190</v>
      </c>
      <c r="W276" s="1">
        <v>355</v>
      </c>
      <c r="X276" s="1">
        <v>2540</v>
      </c>
      <c r="Y276" s="1">
        <v>2815</v>
      </c>
    </row>
    <row r="277" spans="1:25">
      <c r="A277" t="s">
        <v>279</v>
      </c>
      <c r="B277" s="1">
        <v>55770</v>
      </c>
      <c r="C277" s="1">
        <v>36905</v>
      </c>
      <c r="D277" s="1">
        <v>30900</v>
      </c>
      <c r="E277" s="1">
        <v>6005</v>
      </c>
      <c r="F277" s="1">
        <v>8225</v>
      </c>
      <c r="G277" s="1">
        <v>10410</v>
      </c>
      <c r="H277" s="1">
        <v>24045</v>
      </c>
      <c r="I277" s="1">
        <v>16105</v>
      </c>
      <c r="J277" s="1">
        <v>12900</v>
      </c>
      <c r="K277" s="1">
        <v>3205</v>
      </c>
      <c r="L277" s="1">
        <v>3775</v>
      </c>
      <c r="M277" s="1">
        <v>4045</v>
      </c>
      <c r="N277" s="1">
        <v>17440</v>
      </c>
      <c r="O277" s="1">
        <v>11145</v>
      </c>
      <c r="P277" s="1">
        <v>8930</v>
      </c>
      <c r="Q277" s="1">
        <v>2220</v>
      </c>
      <c r="R277" s="1">
        <v>2820</v>
      </c>
      <c r="S277" s="1">
        <v>3390</v>
      </c>
      <c r="T277" s="1">
        <v>12795</v>
      </c>
      <c r="U277" s="1">
        <v>7740</v>
      </c>
      <c r="V277" s="1">
        <v>7415</v>
      </c>
      <c r="W277" s="1">
        <v>325</v>
      </c>
      <c r="X277" s="1">
        <v>2320</v>
      </c>
      <c r="Y277" s="1">
        <v>2680</v>
      </c>
    </row>
    <row r="278" spans="1:25">
      <c r="A278" t="s">
        <v>280</v>
      </c>
      <c r="B278" s="1">
        <v>4750</v>
      </c>
      <c r="C278" s="1">
        <v>2625</v>
      </c>
      <c r="D278" s="1">
        <v>2115</v>
      </c>
      <c r="E278" s="1">
        <v>515</v>
      </c>
      <c r="F278" s="1">
        <v>1400</v>
      </c>
      <c r="G278" s="1">
        <v>665</v>
      </c>
      <c r="H278" s="1">
        <v>2245</v>
      </c>
      <c r="I278" s="1">
        <v>1365</v>
      </c>
      <c r="J278" s="1">
        <v>1040</v>
      </c>
      <c r="K278" s="1">
        <v>325</v>
      </c>
      <c r="L278" s="1">
        <v>550</v>
      </c>
      <c r="M278" s="1">
        <v>315</v>
      </c>
      <c r="N278" s="1">
        <v>1645</v>
      </c>
      <c r="O278" s="1">
        <v>1135</v>
      </c>
      <c r="P278" s="1">
        <v>895</v>
      </c>
      <c r="Q278" s="1">
        <v>235</v>
      </c>
      <c r="R278" s="1">
        <v>325</v>
      </c>
      <c r="S278" s="1">
        <v>195</v>
      </c>
      <c r="T278" s="1">
        <v>1165</v>
      </c>
      <c r="U278" s="1">
        <v>805</v>
      </c>
      <c r="V278" s="1">
        <v>775</v>
      </c>
      <c r="W278" s="1">
        <v>30</v>
      </c>
      <c r="X278" s="1">
        <v>225</v>
      </c>
      <c r="Y278" s="1">
        <v>135</v>
      </c>
    </row>
    <row r="279" spans="1:25">
      <c r="A279" t="s">
        <v>281</v>
      </c>
      <c r="B279" s="1">
        <v>40980</v>
      </c>
      <c r="C279" s="1">
        <v>37600</v>
      </c>
      <c r="D279" s="1">
        <v>28040</v>
      </c>
      <c r="E279" s="1">
        <v>9565</v>
      </c>
      <c r="F279" s="1">
        <v>1105</v>
      </c>
      <c r="G279" s="1">
        <v>2125</v>
      </c>
      <c r="H279" s="1">
        <v>17325</v>
      </c>
      <c r="I279" s="1">
        <v>15870</v>
      </c>
      <c r="J279" s="1">
        <v>11200</v>
      </c>
      <c r="K279" s="1">
        <v>4670</v>
      </c>
      <c r="L279" s="1">
        <v>505</v>
      </c>
      <c r="M279" s="1">
        <v>910</v>
      </c>
      <c r="N279" s="1">
        <v>11155</v>
      </c>
      <c r="O279" s="1">
        <v>10335</v>
      </c>
      <c r="P279" s="1">
        <v>7380</v>
      </c>
      <c r="Q279" s="1">
        <v>2950</v>
      </c>
      <c r="R279" s="1">
        <v>280</v>
      </c>
      <c r="S279" s="1">
        <v>530</v>
      </c>
      <c r="T279" s="1">
        <v>7780</v>
      </c>
      <c r="U279" s="1">
        <v>7225</v>
      </c>
      <c r="V279" s="1">
        <v>6930</v>
      </c>
      <c r="W279" s="1">
        <v>295</v>
      </c>
      <c r="X279" s="1">
        <v>175</v>
      </c>
      <c r="Y279" s="1">
        <v>380</v>
      </c>
    </row>
    <row r="280" spans="1:25">
      <c r="A280" t="s">
        <v>282</v>
      </c>
      <c r="B280" s="1">
        <v>39210</v>
      </c>
      <c r="C280" s="1">
        <v>36115</v>
      </c>
      <c r="D280" s="1">
        <v>27080</v>
      </c>
      <c r="E280" s="1">
        <v>9040</v>
      </c>
      <c r="F280" s="1">
        <v>1030</v>
      </c>
      <c r="G280" s="1">
        <v>1960</v>
      </c>
      <c r="H280" s="1">
        <v>16110</v>
      </c>
      <c r="I280" s="1">
        <v>14790</v>
      </c>
      <c r="J280" s="1">
        <v>10565</v>
      </c>
      <c r="K280" s="1">
        <v>4230</v>
      </c>
      <c r="L280" s="1">
        <v>475</v>
      </c>
      <c r="M280" s="1">
        <v>820</v>
      </c>
      <c r="N280" s="1">
        <v>10270</v>
      </c>
      <c r="O280" s="1">
        <v>9530</v>
      </c>
      <c r="P280" s="1">
        <v>6860</v>
      </c>
      <c r="Q280" s="1">
        <v>2670</v>
      </c>
      <c r="R280" s="1">
        <v>265</v>
      </c>
      <c r="S280" s="1">
        <v>470</v>
      </c>
      <c r="T280" s="1">
        <v>7220</v>
      </c>
      <c r="U280" s="1">
        <v>6715</v>
      </c>
      <c r="V280" s="1">
        <v>6445</v>
      </c>
      <c r="W280" s="1">
        <v>270</v>
      </c>
      <c r="X280" s="1">
        <v>165</v>
      </c>
      <c r="Y280" s="1">
        <v>340</v>
      </c>
    </row>
    <row r="281" spans="1:25">
      <c r="A281" t="s">
        <v>283</v>
      </c>
      <c r="B281" s="1">
        <v>1765</v>
      </c>
      <c r="C281" s="1">
        <v>1485</v>
      </c>
      <c r="D281" s="1">
        <v>965</v>
      </c>
      <c r="E281" s="1">
        <v>525</v>
      </c>
      <c r="F281" s="1">
        <v>75</v>
      </c>
      <c r="G281" s="1">
        <v>170</v>
      </c>
      <c r="H281" s="1">
        <v>1215</v>
      </c>
      <c r="I281" s="1">
        <v>1075</v>
      </c>
      <c r="J281" s="1">
        <v>635</v>
      </c>
      <c r="K281" s="1">
        <v>440</v>
      </c>
      <c r="L281" s="1">
        <v>40</v>
      </c>
      <c r="M281" s="1">
        <v>90</v>
      </c>
      <c r="N281" s="1">
        <v>885</v>
      </c>
      <c r="O281" s="1">
        <v>800</v>
      </c>
      <c r="P281" s="1">
        <v>515</v>
      </c>
      <c r="Q281" s="1">
        <v>285</v>
      </c>
      <c r="R281" s="1">
        <v>0</v>
      </c>
      <c r="S281" s="1">
        <v>60</v>
      </c>
      <c r="T281" s="1">
        <v>555</v>
      </c>
      <c r="U281" s="1">
        <v>510</v>
      </c>
      <c r="V281" s="1">
        <v>480</v>
      </c>
      <c r="W281" s="1">
        <v>25</v>
      </c>
      <c r="X281" s="1">
        <v>0</v>
      </c>
      <c r="Y281" s="1">
        <v>40</v>
      </c>
    </row>
    <row r="282" spans="1:25">
      <c r="A282" t="s">
        <v>284</v>
      </c>
      <c r="B282" s="1">
        <v>152550</v>
      </c>
      <c r="C282" s="1">
        <v>127090</v>
      </c>
      <c r="D282" s="1">
        <v>91690</v>
      </c>
      <c r="E282" s="1">
        <v>35400</v>
      </c>
      <c r="F282" s="1">
        <v>9155</v>
      </c>
      <c r="G282" s="1">
        <v>15985</v>
      </c>
      <c r="H282" s="1">
        <v>61405</v>
      </c>
      <c r="I282" s="1">
        <v>51570</v>
      </c>
      <c r="J282" s="1">
        <v>32475</v>
      </c>
      <c r="K282" s="1">
        <v>19100</v>
      </c>
      <c r="L282" s="1">
        <v>4150</v>
      </c>
      <c r="M282" s="1">
        <v>5565</v>
      </c>
      <c r="N282" s="1">
        <v>38485</v>
      </c>
      <c r="O282" s="1">
        <v>33025</v>
      </c>
      <c r="P282" s="1">
        <v>18770</v>
      </c>
      <c r="Q282" s="1">
        <v>14255</v>
      </c>
      <c r="R282" s="1">
        <v>2430</v>
      </c>
      <c r="S282" s="1">
        <v>2955</v>
      </c>
      <c r="T282" s="1">
        <v>17100</v>
      </c>
      <c r="U282" s="1">
        <v>14790</v>
      </c>
      <c r="V282" s="1">
        <v>11515</v>
      </c>
      <c r="W282" s="1">
        <v>3270</v>
      </c>
      <c r="X282" s="1">
        <v>1055</v>
      </c>
      <c r="Y282" s="1">
        <v>1220</v>
      </c>
    </row>
    <row r="283" spans="1:25">
      <c r="A283" t="s">
        <v>285</v>
      </c>
      <c r="B283" s="1">
        <v>112715</v>
      </c>
      <c r="C283" s="1">
        <v>93110</v>
      </c>
      <c r="D283" s="1">
        <v>67645</v>
      </c>
      <c r="E283" s="1">
        <v>25460</v>
      </c>
      <c r="F283" s="1">
        <v>6335</v>
      </c>
      <c r="G283" s="1">
        <v>13050</v>
      </c>
      <c r="H283" s="1">
        <v>39275</v>
      </c>
      <c r="I283" s="1">
        <v>32220</v>
      </c>
      <c r="J283" s="1">
        <v>19865</v>
      </c>
      <c r="K283" s="1">
        <v>12355</v>
      </c>
      <c r="L283" s="1">
        <v>2675</v>
      </c>
      <c r="M283" s="1">
        <v>4305</v>
      </c>
      <c r="N283" s="1">
        <v>23590</v>
      </c>
      <c r="O283" s="1">
        <v>19850</v>
      </c>
      <c r="P283" s="1">
        <v>10915</v>
      </c>
      <c r="Q283" s="1">
        <v>8930</v>
      </c>
      <c r="R283" s="1">
        <v>1600</v>
      </c>
      <c r="S283" s="1">
        <v>2090</v>
      </c>
      <c r="T283" s="1">
        <v>10320</v>
      </c>
      <c r="U283" s="1">
        <v>8855</v>
      </c>
      <c r="V283" s="1">
        <v>7080</v>
      </c>
      <c r="W283" s="1">
        <v>1775</v>
      </c>
      <c r="X283" s="1">
        <v>630</v>
      </c>
      <c r="Y283" s="1">
        <v>805</v>
      </c>
    </row>
    <row r="284" spans="1:25">
      <c r="A284" t="s">
        <v>286</v>
      </c>
      <c r="B284" s="1">
        <v>28495</v>
      </c>
      <c r="C284" s="1">
        <v>25420</v>
      </c>
      <c r="D284" s="1">
        <v>17575</v>
      </c>
      <c r="E284" s="1">
        <v>7840</v>
      </c>
      <c r="F284" s="1">
        <v>1300</v>
      </c>
      <c r="G284" s="1">
        <v>1705</v>
      </c>
      <c r="H284" s="1">
        <v>16520</v>
      </c>
      <c r="I284" s="1">
        <v>14880</v>
      </c>
      <c r="J284" s="1">
        <v>9440</v>
      </c>
      <c r="K284" s="1">
        <v>5440</v>
      </c>
      <c r="L284" s="1">
        <v>730</v>
      </c>
      <c r="M284" s="1">
        <v>870</v>
      </c>
      <c r="N284" s="1">
        <v>12110</v>
      </c>
      <c r="O284" s="1">
        <v>11025</v>
      </c>
      <c r="P284" s="1">
        <v>6650</v>
      </c>
      <c r="Q284" s="1">
        <v>4375</v>
      </c>
      <c r="R284" s="1">
        <v>455</v>
      </c>
      <c r="S284" s="1">
        <v>605</v>
      </c>
      <c r="T284" s="1">
        <v>5570</v>
      </c>
      <c r="U284" s="1">
        <v>5100</v>
      </c>
      <c r="V284" s="1">
        <v>3840</v>
      </c>
      <c r="W284" s="1">
        <v>1260</v>
      </c>
      <c r="X284" s="1">
        <v>185</v>
      </c>
      <c r="Y284" s="1">
        <v>285</v>
      </c>
    </row>
    <row r="285" spans="1:25">
      <c r="A285" t="s">
        <v>287</v>
      </c>
      <c r="B285" s="1">
        <v>3290</v>
      </c>
      <c r="C285" s="1">
        <v>2455</v>
      </c>
      <c r="D285" s="1">
        <v>1875</v>
      </c>
      <c r="E285" s="1">
        <v>580</v>
      </c>
      <c r="F285" s="1">
        <v>260</v>
      </c>
      <c r="G285" s="1">
        <v>570</v>
      </c>
      <c r="H285" s="1">
        <v>1310</v>
      </c>
      <c r="I285" s="1">
        <v>1065</v>
      </c>
      <c r="J285" s="1">
        <v>810</v>
      </c>
      <c r="K285" s="1">
        <v>260</v>
      </c>
      <c r="L285" s="1">
        <v>70</v>
      </c>
      <c r="M285" s="1">
        <v>165</v>
      </c>
      <c r="N285" s="1">
        <v>500</v>
      </c>
      <c r="O285" s="1">
        <v>350</v>
      </c>
      <c r="P285" s="1">
        <v>190</v>
      </c>
      <c r="Q285" s="1">
        <v>160</v>
      </c>
      <c r="R285" s="1">
        <v>30</v>
      </c>
      <c r="S285" s="1">
        <v>125</v>
      </c>
      <c r="T285" s="1">
        <v>175</v>
      </c>
      <c r="U285" s="1">
        <v>90</v>
      </c>
      <c r="V285" s="1">
        <v>35</v>
      </c>
      <c r="W285" s="1">
        <v>50</v>
      </c>
      <c r="X285" s="1">
        <v>0</v>
      </c>
      <c r="Y285" s="1">
        <v>75</v>
      </c>
    </row>
    <row r="286" spans="1:25">
      <c r="A286" t="s">
        <v>288</v>
      </c>
      <c r="B286" s="1">
        <v>8050</v>
      </c>
      <c r="C286" s="1">
        <v>6115</v>
      </c>
      <c r="D286" s="1">
        <v>4590</v>
      </c>
      <c r="E286" s="1">
        <v>1525</v>
      </c>
      <c r="F286" s="1">
        <v>1260</v>
      </c>
      <c r="G286" s="1">
        <v>655</v>
      </c>
      <c r="H286" s="1">
        <v>4310</v>
      </c>
      <c r="I286" s="1">
        <v>3400</v>
      </c>
      <c r="J286" s="1">
        <v>2355</v>
      </c>
      <c r="K286" s="1">
        <v>1045</v>
      </c>
      <c r="L286" s="1">
        <v>680</v>
      </c>
      <c r="M286" s="1">
        <v>235</v>
      </c>
      <c r="N286" s="1">
        <v>2285</v>
      </c>
      <c r="O286" s="1">
        <v>1795</v>
      </c>
      <c r="P286" s="1">
        <v>1015</v>
      </c>
      <c r="Q286" s="1">
        <v>785</v>
      </c>
      <c r="R286" s="1">
        <v>355</v>
      </c>
      <c r="S286" s="1">
        <v>135</v>
      </c>
      <c r="T286" s="1">
        <v>1040</v>
      </c>
      <c r="U286" s="1">
        <v>750</v>
      </c>
      <c r="V286" s="1">
        <v>560</v>
      </c>
      <c r="W286" s="1">
        <v>185</v>
      </c>
      <c r="X286" s="1">
        <v>235</v>
      </c>
      <c r="Y286" s="1">
        <v>60</v>
      </c>
    </row>
    <row r="287" spans="1:25">
      <c r="A287" t="s">
        <v>289</v>
      </c>
      <c r="B287" s="1">
        <v>10075</v>
      </c>
      <c r="C287" s="1">
        <v>8060</v>
      </c>
      <c r="D287" s="1">
        <v>5980</v>
      </c>
      <c r="E287" s="1">
        <v>2080</v>
      </c>
      <c r="F287" s="1">
        <v>1730</v>
      </c>
      <c r="G287" s="1">
        <v>270</v>
      </c>
      <c r="H287" s="1">
        <v>5380</v>
      </c>
      <c r="I287" s="1">
        <v>4475</v>
      </c>
      <c r="J287" s="1">
        <v>2870</v>
      </c>
      <c r="K287" s="1">
        <v>1610</v>
      </c>
      <c r="L287" s="1">
        <v>785</v>
      </c>
      <c r="M287" s="1">
        <v>105</v>
      </c>
      <c r="N287" s="1">
        <v>3610</v>
      </c>
      <c r="O287" s="1">
        <v>3240</v>
      </c>
      <c r="P287" s="1">
        <v>1935</v>
      </c>
      <c r="Q287" s="1">
        <v>1305</v>
      </c>
      <c r="R287" s="1">
        <v>310</v>
      </c>
      <c r="S287" s="1">
        <v>55</v>
      </c>
      <c r="T287" s="1">
        <v>1795</v>
      </c>
      <c r="U287" s="1">
        <v>1635</v>
      </c>
      <c r="V287" s="1">
        <v>1225</v>
      </c>
      <c r="W287" s="1">
        <v>410</v>
      </c>
      <c r="X287" s="1">
        <v>145</v>
      </c>
      <c r="Y287" s="1">
        <v>10</v>
      </c>
    </row>
    <row r="288" spans="1:25">
      <c r="A288" t="s">
        <v>290</v>
      </c>
      <c r="B288" s="1">
        <v>10075</v>
      </c>
      <c r="C288" s="1">
        <v>8055</v>
      </c>
      <c r="D288" s="1">
        <v>5980</v>
      </c>
      <c r="E288" s="1">
        <v>2080</v>
      </c>
      <c r="F288" s="1">
        <v>1725</v>
      </c>
      <c r="G288" s="1">
        <v>265</v>
      </c>
      <c r="H288" s="1">
        <v>5380</v>
      </c>
      <c r="I288" s="1">
        <v>4475</v>
      </c>
      <c r="J288" s="1">
        <v>2865</v>
      </c>
      <c r="K288" s="1">
        <v>1605</v>
      </c>
      <c r="L288" s="1">
        <v>785</v>
      </c>
      <c r="M288" s="1">
        <v>105</v>
      </c>
      <c r="N288" s="1">
        <v>3610</v>
      </c>
      <c r="O288" s="1">
        <v>3240</v>
      </c>
      <c r="P288" s="1">
        <v>1935</v>
      </c>
      <c r="Q288" s="1">
        <v>1300</v>
      </c>
      <c r="R288" s="1">
        <v>310</v>
      </c>
      <c r="S288" s="1">
        <v>55</v>
      </c>
      <c r="T288" s="1">
        <v>1795</v>
      </c>
      <c r="U288" s="1">
        <v>1630</v>
      </c>
      <c r="V288" s="1">
        <v>1225</v>
      </c>
      <c r="W288" s="1">
        <v>410</v>
      </c>
      <c r="X288" s="1">
        <v>145</v>
      </c>
      <c r="Y288" s="1">
        <v>15</v>
      </c>
    </row>
    <row r="289" spans="1:25">
      <c r="A289" t="s">
        <v>291</v>
      </c>
      <c r="B289" s="1">
        <v>43920</v>
      </c>
      <c r="C289" s="1">
        <v>39280</v>
      </c>
      <c r="D289" s="1">
        <v>33690</v>
      </c>
      <c r="E289" s="1">
        <v>5585</v>
      </c>
      <c r="F289" s="1">
        <v>3185</v>
      </c>
      <c r="G289" s="1">
        <v>1315</v>
      </c>
      <c r="H289" s="1">
        <v>19405</v>
      </c>
      <c r="I289" s="1">
        <v>17455</v>
      </c>
      <c r="J289" s="1">
        <v>14255</v>
      </c>
      <c r="K289" s="1">
        <v>3195</v>
      </c>
      <c r="L289" s="1">
        <v>1305</v>
      </c>
      <c r="M289" s="1">
        <v>545</v>
      </c>
      <c r="N289" s="1">
        <v>9920</v>
      </c>
      <c r="O289" s="1">
        <v>8805</v>
      </c>
      <c r="P289" s="1">
        <v>6880</v>
      </c>
      <c r="Q289" s="1">
        <v>1925</v>
      </c>
      <c r="R289" s="1">
        <v>690</v>
      </c>
      <c r="S289" s="1">
        <v>355</v>
      </c>
      <c r="T289" s="1">
        <v>6305</v>
      </c>
      <c r="U289" s="1">
        <v>5630</v>
      </c>
      <c r="V289" s="1">
        <v>5235</v>
      </c>
      <c r="W289" s="1">
        <v>390</v>
      </c>
      <c r="X289" s="1">
        <v>430</v>
      </c>
      <c r="Y289" s="1">
        <v>215</v>
      </c>
    </row>
    <row r="290" spans="1:25">
      <c r="A290" t="s">
        <v>292</v>
      </c>
      <c r="B290" s="1">
        <v>43920</v>
      </c>
      <c r="C290" s="1">
        <v>39275</v>
      </c>
      <c r="D290" s="1">
        <v>33690</v>
      </c>
      <c r="E290" s="1">
        <v>5585</v>
      </c>
      <c r="F290" s="1">
        <v>3190</v>
      </c>
      <c r="G290" s="1">
        <v>1315</v>
      </c>
      <c r="H290" s="1">
        <v>19405</v>
      </c>
      <c r="I290" s="1">
        <v>17455</v>
      </c>
      <c r="J290" s="1">
        <v>14255</v>
      </c>
      <c r="K290" s="1">
        <v>3190</v>
      </c>
      <c r="L290" s="1">
        <v>1310</v>
      </c>
      <c r="M290" s="1">
        <v>550</v>
      </c>
      <c r="N290" s="1">
        <v>9915</v>
      </c>
      <c r="O290" s="1">
        <v>8805</v>
      </c>
      <c r="P290" s="1">
        <v>6885</v>
      </c>
      <c r="Q290" s="1">
        <v>1925</v>
      </c>
      <c r="R290" s="1">
        <v>690</v>
      </c>
      <c r="S290" s="1">
        <v>355</v>
      </c>
      <c r="T290" s="1">
        <v>6300</v>
      </c>
      <c r="U290" s="1">
        <v>5630</v>
      </c>
      <c r="V290" s="1">
        <v>5240</v>
      </c>
      <c r="W290" s="1">
        <v>390</v>
      </c>
      <c r="X290" s="1">
        <v>430</v>
      </c>
      <c r="Y290" s="1">
        <v>210</v>
      </c>
    </row>
    <row r="291" spans="1:25" ht="24.6" customHeight="1">
      <c r="A291" t="s">
        <v>293</v>
      </c>
      <c r="B291" s="1">
        <v>746525</v>
      </c>
      <c r="C291" s="1">
        <v>673580</v>
      </c>
      <c r="D291" s="1">
        <v>502345</v>
      </c>
      <c r="E291" s="1">
        <v>171235</v>
      </c>
      <c r="F291" s="1">
        <v>47385</v>
      </c>
      <c r="G291" s="1">
        <v>23625</v>
      </c>
      <c r="H291" s="1">
        <v>353235</v>
      </c>
      <c r="I291" s="1">
        <v>321095</v>
      </c>
      <c r="J291" s="1">
        <v>214350</v>
      </c>
      <c r="K291" s="1">
        <v>106740</v>
      </c>
      <c r="L291" s="1">
        <v>20795</v>
      </c>
      <c r="M291" s="1">
        <v>10220</v>
      </c>
      <c r="N291" s="1">
        <v>222865</v>
      </c>
      <c r="O291" s="1">
        <v>203755</v>
      </c>
      <c r="P291" s="1">
        <v>123895</v>
      </c>
      <c r="Q291" s="1">
        <v>79860</v>
      </c>
      <c r="R291" s="1">
        <v>11600</v>
      </c>
      <c r="S291" s="1">
        <v>6725</v>
      </c>
      <c r="T291" s="1">
        <v>108725</v>
      </c>
      <c r="U291" s="1">
        <v>100485</v>
      </c>
      <c r="V291" s="1">
        <v>90585</v>
      </c>
      <c r="W291" s="1">
        <v>9900</v>
      </c>
      <c r="X291" s="1">
        <v>4910</v>
      </c>
      <c r="Y291" s="1">
        <v>2935</v>
      </c>
    </row>
    <row r="292" spans="1:25">
      <c r="A292" t="s">
        <v>294</v>
      </c>
      <c r="B292" s="1">
        <v>1680</v>
      </c>
      <c r="C292" s="1">
        <v>1635</v>
      </c>
      <c r="D292" s="1">
        <v>1210</v>
      </c>
      <c r="E292" s="1">
        <v>425</v>
      </c>
      <c r="F292" s="1">
        <v>15</v>
      </c>
      <c r="G292" s="1">
        <v>20</v>
      </c>
      <c r="H292" s="1">
        <v>1200</v>
      </c>
      <c r="I292" s="1">
        <v>1185</v>
      </c>
      <c r="J292" s="1">
        <v>1075</v>
      </c>
      <c r="K292" s="1">
        <v>110</v>
      </c>
      <c r="L292" s="1">
        <v>0</v>
      </c>
      <c r="M292" s="1">
        <v>0</v>
      </c>
      <c r="N292" s="1">
        <v>65</v>
      </c>
      <c r="O292" s="1">
        <v>60</v>
      </c>
      <c r="P292" s="1">
        <v>30</v>
      </c>
      <c r="Q292" s="1">
        <v>30</v>
      </c>
      <c r="R292" s="1">
        <v>0</v>
      </c>
      <c r="S292" s="1">
        <v>0</v>
      </c>
      <c r="T292" s="1">
        <v>45</v>
      </c>
      <c r="U292" s="1">
        <v>35</v>
      </c>
      <c r="V292" s="1">
        <v>0</v>
      </c>
      <c r="W292" s="1">
        <v>15</v>
      </c>
      <c r="X292" s="1">
        <v>0</v>
      </c>
      <c r="Y292" s="1">
        <v>0</v>
      </c>
    </row>
    <row r="293" spans="1:25">
      <c r="A293" t="s">
        <v>295</v>
      </c>
      <c r="B293" s="1">
        <v>1680</v>
      </c>
      <c r="C293" s="1">
        <v>1640</v>
      </c>
      <c r="D293" s="1">
        <v>1210</v>
      </c>
      <c r="E293" s="1">
        <v>425</v>
      </c>
      <c r="F293" s="1">
        <v>15</v>
      </c>
      <c r="G293" s="1">
        <v>15</v>
      </c>
      <c r="H293" s="1">
        <v>1195</v>
      </c>
      <c r="I293" s="1">
        <v>1185</v>
      </c>
      <c r="J293" s="1">
        <v>1075</v>
      </c>
      <c r="K293" s="1">
        <v>115</v>
      </c>
      <c r="L293" s="1">
        <v>0</v>
      </c>
      <c r="M293" s="1">
        <v>0</v>
      </c>
      <c r="N293" s="1">
        <v>70</v>
      </c>
      <c r="O293" s="1">
        <v>60</v>
      </c>
      <c r="P293" s="1">
        <v>30</v>
      </c>
      <c r="Q293" s="1">
        <v>30</v>
      </c>
      <c r="R293" s="1">
        <v>0</v>
      </c>
      <c r="S293" s="1">
        <v>0</v>
      </c>
      <c r="T293" s="1">
        <v>40</v>
      </c>
      <c r="U293" s="1">
        <v>40</v>
      </c>
      <c r="V293" s="1">
        <v>0</v>
      </c>
      <c r="W293" s="1">
        <v>15</v>
      </c>
      <c r="X293" s="1">
        <v>0</v>
      </c>
      <c r="Y293" s="1">
        <v>0</v>
      </c>
    </row>
    <row r="294" spans="1:25">
      <c r="A294" t="s">
        <v>296</v>
      </c>
      <c r="B294" s="1">
        <v>378730</v>
      </c>
      <c r="C294" s="1">
        <v>351980</v>
      </c>
      <c r="D294" s="1">
        <v>260385</v>
      </c>
      <c r="E294" s="1">
        <v>91590</v>
      </c>
      <c r="F294" s="1">
        <v>14125</v>
      </c>
      <c r="G294" s="1">
        <v>11820</v>
      </c>
      <c r="H294" s="1">
        <v>181965</v>
      </c>
      <c r="I294" s="1">
        <v>170270</v>
      </c>
      <c r="J294" s="1">
        <v>112420</v>
      </c>
      <c r="K294" s="1">
        <v>57850</v>
      </c>
      <c r="L294" s="1">
        <v>6010</v>
      </c>
      <c r="M294" s="1">
        <v>5175</v>
      </c>
      <c r="N294" s="1">
        <v>122110</v>
      </c>
      <c r="O294" s="1">
        <v>114895</v>
      </c>
      <c r="P294" s="1">
        <v>69480</v>
      </c>
      <c r="Q294" s="1">
        <v>45410</v>
      </c>
      <c r="R294" s="1">
        <v>3365</v>
      </c>
      <c r="S294" s="1">
        <v>3495</v>
      </c>
      <c r="T294" s="1">
        <v>59515</v>
      </c>
      <c r="U294" s="1">
        <v>56395</v>
      </c>
      <c r="V294" s="1">
        <v>50960</v>
      </c>
      <c r="W294" s="1">
        <v>5435</v>
      </c>
      <c r="X294" s="1">
        <v>1370</v>
      </c>
      <c r="Y294" s="1">
        <v>1545</v>
      </c>
    </row>
    <row r="295" spans="1:25">
      <c r="A295" t="s">
        <v>297</v>
      </c>
      <c r="B295" s="1">
        <v>312775</v>
      </c>
      <c r="C295" s="1">
        <v>295350</v>
      </c>
      <c r="D295" s="1">
        <v>218740</v>
      </c>
      <c r="E295" s="1">
        <v>76610</v>
      </c>
      <c r="F295" s="1">
        <v>7535</v>
      </c>
      <c r="G295" s="1">
        <v>9285</v>
      </c>
      <c r="H295" s="1">
        <v>148755</v>
      </c>
      <c r="I295" s="1">
        <v>141120</v>
      </c>
      <c r="J295" s="1">
        <v>92755</v>
      </c>
      <c r="K295" s="1">
        <v>48365</v>
      </c>
      <c r="L295" s="1">
        <v>3130</v>
      </c>
      <c r="M295" s="1">
        <v>4105</v>
      </c>
      <c r="N295" s="1">
        <v>101665</v>
      </c>
      <c r="O295" s="1">
        <v>96880</v>
      </c>
      <c r="P295" s="1">
        <v>58655</v>
      </c>
      <c r="Q295" s="1">
        <v>38235</v>
      </c>
      <c r="R295" s="1">
        <v>1745</v>
      </c>
      <c r="S295" s="1">
        <v>2755</v>
      </c>
      <c r="T295" s="1">
        <v>50170</v>
      </c>
      <c r="U295" s="1">
        <v>48085</v>
      </c>
      <c r="V295" s="1">
        <v>44350</v>
      </c>
      <c r="W295" s="1">
        <v>3730</v>
      </c>
      <c r="X295" s="1">
        <v>710</v>
      </c>
      <c r="Y295" s="1">
        <v>1225</v>
      </c>
    </row>
    <row r="296" spans="1:25">
      <c r="A296" t="s">
        <v>298</v>
      </c>
      <c r="B296" s="1">
        <v>34945</v>
      </c>
      <c r="C296" s="1">
        <v>31345</v>
      </c>
      <c r="D296" s="1">
        <v>22810</v>
      </c>
      <c r="E296" s="1">
        <v>8540</v>
      </c>
      <c r="F296" s="1">
        <v>2165</v>
      </c>
      <c r="G296" s="1">
        <v>1265</v>
      </c>
      <c r="H296" s="1">
        <v>19570</v>
      </c>
      <c r="I296" s="1">
        <v>17910</v>
      </c>
      <c r="J296" s="1">
        <v>12170</v>
      </c>
      <c r="K296" s="1">
        <v>5740</v>
      </c>
      <c r="L296" s="1">
        <v>1020</v>
      </c>
      <c r="M296" s="1">
        <v>545</v>
      </c>
      <c r="N296" s="1">
        <v>11295</v>
      </c>
      <c r="O296" s="1">
        <v>10245</v>
      </c>
      <c r="P296" s="1">
        <v>6165</v>
      </c>
      <c r="Q296" s="1">
        <v>4080</v>
      </c>
      <c r="R296" s="1">
        <v>620</v>
      </c>
      <c r="S296" s="1">
        <v>365</v>
      </c>
      <c r="T296" s="1">
        <v>5260</v>
      </c>
      <c r="U296" s="1">
        <v>4735</v>
      </c>
      <c r="V296" s="1">
        <v>3650</v>
      </c>
      <c r="W296" s="1">
        <v>1090</v>
      </c>
      <c r="X296" s="1">
        <v>300</v>
      </c>
      <c r="Y296" s="1">
        <v>175</v>
      </c>
    </row>
    <row r="297" spans="1:25">
      <c r="A297" t="s">
        <v>299</v>
      </c>
      <c r="B297" s="1">
        <v>31010</v>
      </c>
      <c r="C297" s="1">
        <v>25285</v>
      </c>
      <c r="D297" s="1">
        <v>18840</v>
      </c>
      <c r="E297" s="1">
        <v>6445</v>
      </c>
      <c r="F297" s="1">
        <v>4425</v>
      </c>
      <c r="G297" s="1">
        <v>1270</v>
      </c>
      <c r="H297" s="1">
        <v>13645</v>
      </c>
      <c r="I297" s="1">
        <v>11245</v>
      </c>
      <c r="J297" s="1">
        <v>7495</v>
      </c>
      <c r="K297" s="1">
        <v>3745</v>
      </c>
      <c r="L297" s="1">
        <v>1870</v>
      </c>
      <c r="M297" s="1">
        <v>525</v>
      </c>
      <c r="N297" s="1">
        <v>9145</v>
      </c>
      <c r="O297" s="1">
        <v>7765</v>
      </c>
      <c r="P297" s="1">
        <v>4670</v>
      </c>
      <c r="Q297" s="1">
        <v>3100</v>
      </c>
      <c r="R297" s="1">
        <v>1000</v>
      </c>
      <c r="S297" s="1">
        <v>375</v>
      </c>
      <c r="T297" s="1">
        <v>4085</v>
      </c>
      <c r="U297" s="1">
        <v>3575</v>
      </c>
      <c r="V297" s="1">
        <v>2960</v>
      </c>
      <c r="W297" s="1">
        <v>615</v>
      </c>
      <c r="X297" s="1">
        <v>365</v>
      </c>
      <c r="Y297" s="1">
        <v>140</v>
      </c>
    </row>
    <row r="298" spans="1:25">
      <c r="A298" t="s">
        <v>300</v>
      </c>
      <c r="B298" s="1">
        <v>117395</v>
      </c>
      <c r="C298" s="1">
        <v>98035</v>
      </c>
      <c r="D298" s="1">
        <v>74125</v>
      </c>
      <c r="E298" s="1">
        <v>23910</v>
      </c>
      <c r="F298" s="1">
        <v>14500</v>
      </c>
      <c r="G298" s="1">
        <v>4135</v>
      </c>
      <c r="H298" s="1">
        <v>59665</v>
      </c>
      <c r="I298" s="1">
        <v>50950</v>
      </c>
      <c r="J298" s="1">
        <v>34430</v>
      </c>
      <c r="K298" s="1">
        <v>16520</v>
      </c>
      <c r="L298" s="1">
        <v>6595</v>
      </c>
      <c r="M298" s="1">
        <v>1745</v>
      </c>
      <c r="N298" s="1">
        <v>42160</v>
      </c>
      <c r="O298" s="1">
        <v>36545</v>
      </c>
      <c r="P298" s="1">
        <v>23570</v>
      </c>
      <c r="Q298" s="1">
        <v>12970</v>
      </c>
      <c r="R298" s="1">
        <v>4120</v>
      </c>
      <c r="S298" s="1">
        <v>1195</v>
      </c>
      <c r="T298" s="1">
        <v>23640</v>
      </c>
      <c r="U298" s="1">
        <v>20800</v>
      </c>
      <c r="V298" s="1">
        <v>19520</v>
      </c>
      <c r="W298" s="1">
        <v>1285</v>
      </c>
      <c r="X298" s="1">
        <v>2095</v>
      </c>
      <c r="Y298" s="1">
        <v>625</v>
      </c>
    </row>
    <row r="299" spans="1:25">
      <c r="A299" t="s">
        <v>301</v>
      </c>
      <c r="B299" s="1">
        <v>39795</v>
      </c>
      <c r="C299" s="1">
        <v>35905</v>
      </c>
      <c r="D299" s="1">
        <v>27165</v>
      </c>
      <c r="E299" s="1">
        <v>8740</v>
      </c>
      <c r="F299" s="1">
        <v>2765</v>
      </c>
      <c r="G299" s="1">
        <v>910</v>
      </c>
      <c r="H299" s="1">
        <v>20835</v>
      </c>
      <c r="I299" s="1">
        <v>19085</v>
      </c>
      <c r="J299" s="1">
        <v>12655</v>
      </c>
      <c r="K299" s="1">
        <v>6430</v>
      </c>
      <c r="L299" s="1">
        <v>1205</v>
      </c>
      <c r="M299" s="1">
        <v>420</v>
      </c>
      <c r="N299" s="1">
        <v>15300</v>
      </c>
      <c r="O299" s="1">
        <v>14025</v>
      </c>
      <c r="P299" s="1">
        <v>8990</v>
      </c>
      <c r="Q299" s="1">
        <v>5035</v>
      </c>
      <c r="R299" s="1">
        <v>875</v>
      </c>
      <c r="S299" s="1">
        <v>315</v>
      </c>
      <c r="T299" s="1">
        <v>8830</v>
      </c>
      <c r="U299" s="1">
        <v>8225</v>
      </c>
      <c r="V299" s="1">
        <v>7755</v>
      </c>
      <c r="W299" s="1">
        <v>470</v>
      </c>
      <c r="X299" s="1">
        <v>400</v>
      </c>
      <c r="Y299" s="1">
        <v>185</v>
      </c>
    </row>
    <row r="300" spans="1:25">
      <c r="A300" t="s">
        <v>302</v>
      </c>
      <c r="B300" s="1">
        <v>2280</v>
      </c>
      <c r="C300" s="1">
        <v>1320</v>
      </c>
      <c r="D300" s="1">
        <v>865</v>
      </c>
      <c r="E300" s="1">
        <v>455</v>
      </c>
      <c r="F300" s="1">
        <v>830</v>
      </c>
      <c r="G300" s="1">
        <v>105</v>
      </c>
      <c r="H300" s="1">
        <v>1190</v>
      </c>
      <c r="I300" s="1">
        <v>755</v>
      </c>
      <c r="J300" s="1">
        <v>425</v>
      </c>
      <c r="K300" s="1">
        <v>330</v>
      </c>
      <c r="L300" s="1">
        <v>380</v>
      </c>
      <c r="M300" s="1">
        <v>40</v>
      </c>
      <c r="N300" s="1">
        <v>940</v>
      </c>
      <c r="O300" s="1">
        <v>630</v>
      </c>
      <c r="P300" s="1">
        <v>360</v>
      </c>
      <c r="Q300" s="1">
        <v>265</v>
      </c>
      <c r="R300" s="1">
        <v>280</v>
      </c>
      <c r="S300" s="1">
        <v>20</v>
      </c>
      <c r="T300" s="1">
        <v>510</v>
      </c>
      <c r="U300" s="1">
        <v>340</v>
      </c>
      <c r="V300" s="1">
        <v>330</v>
      </c>
      <c r="W300" s="1">
        <v>10</v>
      </c>
      <c r="X300" s="1">
        <v>150</v>
      </c>
      <c r="Y300" s="1">
        <v>0</v>
      </c>
    </row>
    <row r="301" spans="1:25">
      <c r="A301" t="s">
        <v>303</v>
      </c>
      <c r="B301" s="1">
        <v>75315</v>
      </c>
      <c r="C301" s="1">
        <v>60815</v>
      </c>
      <c r="D301" s="1">
        <v>46095</v>
      </c>
      <c r="E301" s="1">
        <v>14720</v>
      </c>
      <c r="F301" s="1">
        <v>10900</v>
      </c>
      <c r="G301" s="1">
        <v>3115</v>
      </c>
      <c r="H301" s="1">
        <v>37640</v>
      </c>
      <c r="I301" s="1">
        <v>31105</v>
      </c>
      <c r="J301" s="1">
        <v>21345</v>
      </c>
      <c r="K301" s="1">
        <v>9760</v>
      </c>
      <c r="L301" s="1">
        <v>5010</v>
      </c>
      <c r="M301" s="1">
        <v>1285</v>
      </c>
      <c r="N301" s="1">
        <v>25920</v>
      </c>
      <c r="O301" s="1">
        <v>21890</v>
      </c>
      <c r="P301" s="1">
        <v>14215</v>
      </c>
      <c r="Q301" s="1">
        <v>7675</v>
      </c>
      <c r="R301" s="1">
        <v>2970</v>
      </c>
      <c r="S301" s="1">
        <v>855</v>
      </c>
      <c r="T301" s="1">
        <v>14300</v>
      </c>
      <c r="U301" s="1">
        <v>12235</v>
      </c>
      <c r="V301" s="1">
        <v>11430</v>
      </c>
      <c r="W301" s="1">
        <v>810</v>
      </c>
      <c r="X301" s="1">
        <v>1545</v>
      </c>
      <c r="Y301" s="1">
        <v>420</v>
      </c>
    </row>
    <row r="302" spans="1:25">
      <c r="A302" t="s">
        <v>304</v>
      </c>
      <c r="B302" s="1">
        <v>242510</v>
      </c>
      <c r="C302" s="1">
        <v>216545</v>
      </c>
      <c r="D302" s="1">
        <v>162670</v>
      </c>
      <c r="E302" s="1">
        <v>53875</v>
      </c>
      <c r="F302" s="1">
        <v>18145</v>
      </c>
      <c r="G302" s="1">
        <v>7455</v>
      </c>
      <c r="H302" s="1">
        <v>106840</v>
      </c>
      <c r="I302" s="1">
        <v>95615</v>
      </c>
      <c r="J302" s="1">
        <v>64445</v>
      </c>
      <c r="K302" s="1">
        <v>31170</v>
      </c>
      <c r="L302" s="1">
        <v>7815</v>
      </c>
      <c r="M302" s="1">
        <v>3170</v>
      </c>
      <c r="N302" s="1">
        <v>55595</v>
      </c>
      <c r="O302" s="1">
        <v>49690</v>
      </c>
      <c r="P302" s="1">
        <v>29125</v>
      </c>
      <c r="Q302" s="1">
        <v>20560</v>
      </c>
      <c r="R302" s="1">
        <v>3840</v>
      </c>
      <c r="S302" s="1">
        <v>1950</v>
      </c>
      <c r="T302" s="1">
        <v>23700</v>
      </c>
      <c r="U302" s="1">
        <v>21645</v>
      </c>
      <c r="V302" s="1">
        <v>18560</v>
      </c>
      <c r="W302" s="1">
        <v>3085</v>
      </c>
      <c r="X302" s="1">
        <v>1265</v>
      </c>
      <c r="Y302" s="1">
        <v>725</v>
      </c>
    </row>
    <row r="303" spans="1:25">
      <c r="A303" t="s">
        <v>305</v>
      </c>
      <c r="B303" s="1">
        <v>122040</v>
      </c>
      <c r="C303" s="1">
        <v>112180</v>
      </c>
      <c r="D303" s="1">
        <v>82935</v>
      </c>
      <c r="E303" s="1">
        <v>29245</v>
      </c>
      <c r="F303" s="1">
        <v>6495</v>
      </c>
      <c r="G303" s="1">
        <v>3165</v>
      </c>
      <c r="H303" s="1">
        <v>56270</v>
      </c>
      <c r="I303" s="1">
        <v>51745</v>
      </c>
      <c r="J303" s="1">
        <v>33485</v>
      </c>
      <c r="K303" s="1">
        <v>18255</v>
      </c>
      <c r="L303" s="1">
        <v>2970</v>
      </c>
      <c r="M303" s="1">
        <v>1405</v>
      </c>
      <c r="N303" s="1">
        <v>30525</v>
      </c>
      <c r="O303" s="1">
        <v>28245</v>
      </c>
      <c r="P303" s="1">
        <v>16045</v>
      </c>
      <c r="Q303" s="1">
        <v>12195</v>
      </c>
      <c r="R303" s="1">
        <v>1380</v>
      </c>
      <c r="S303" s="1">
        <v>815</v>
      </c>
      <c r="T303" s="1">
        <v>14060</v>
      </c>
      <c r="U303" s="1">
        <v>13185</v>
      </c>
      <c r="V303" s="1">
        <v>11835</v>
      </c>
      <c r="W303" s="1">
        <v>1355</v>
      </c>
      <c r="X303" s="1">
        <v>495</v>
      </c>
      <c r="Y303" s="1">
        <v>320</v>
      </c>
    </row>
    <row r="304" spans="1:25">
      <c r="A304" t="s">
        <v>306</v>
      </c>
      <c r="B304" s="1">
        <v>120470</v>
      </c>
      <c r="C304" s="1">
        <v>104365</v>
      </c>
      <c r="D304" s="1">
        <v>79735</v>
      </c>
      <c r="E304" s="1">
        <v>24630</v>
      </c>
      <c r="F304" s="1">
        <v>11650</v>
      </c>
      <c r="G304" s="1">
        <v>4290</v>
      </c>
      <c r="H304" s="1">
        <v>50565</v>
      </c>
      <c r="I304" s="1">
        <v>43870</v>
      </c>
      <c r="J304" s="1">
        <v>30955</v>
      </c>
      <c r="K304" s="1">
        <v>12915</v>
      </c>
      <c r="L304" s="1">
        <v>4840</v>
      </c>
      <c r="M304" s="1">
        <v>1770</v>
      </c>
      <c r="N304" s="1">
        <v>25075</v>
      </c>
      <c r="O304" s="1">
        <v>21445</v>
      </c>
      <c r="P304" s="1">
        <v>13080</v>
      </c>
      <c r="Q304" s="1">
        <v>8365</v>
      </c>
      <c r="R304" s="1">
        <v>2465</v>
      </c>
      <c r="S304" s="1">
        <v>1135</v>
      </c>
      <c r="T304" s="1">
        <v>9635</v>
      </c>
      <c r="U304" s="1">
        <v>8455</v>
      </c>
      <c r="V304" s="1">
        <v>6730</v>
      </c>
      <c r="W304" s="1">
        <v>1725</v>
      </c>
      <c r="X304" s="1">
        <v>775</v>
      </c>
      <c r="Y304" s="1">
        <v>395</v>
      </c>
    </row>
    <row r="305" spans="1:25">
      <c r="A305" t="s">
        <v>307</v>
      </c>
      <c r="B305" s="1">
        <v>6210</v>
      </c>
      <c r="C305" s="1">
        <v>5380</v>
      </c>
      <c r="D305" s="1">
        <v>3950</v>
      </c>
      <c r="E305" s="1">
        <v>1430</v>
      </c>
      <c r="F305" s="1">
        <v>605</v>
      </c>
      <c r="G305" s="1">
        <v>210</v>
      </c>
      <c r="H305" s="1">
        <v>3565</v>
      </c>
      <c r="I305" s="1">
        <v>3070</v>
      </c>
      <c r="J305" s="1">
        <v>1985</v>
      </c>
      <c r="K305" s="1">
        <v>1085</v>
      </c>
      <c r="L305" s="1">
        <v>375</v>
      </c>
      <c r="M305" s="1">
        <v>115</v>
      </c>
      <c r="N305" s="1">
        <v>2930</v>
      </c>
      <c r="O305" s="1">
        <v>2575</v>
      </c>
      <c r="P305" s="1">
        <v>1685</v>
      </c>
      <c r="Q305" s="1">
        <v>885</v>
      </c>
      <c r="R305" s="1">
        <v>270</v>
      </c>
      <c r="S305" s="1">
        <v>85</v>
      </c>
      <c r="T305" s="1">
        <v>1825</v>
      </c>
      <c r="U305" s="1">
        <v>1605</v>
      </c>
      <c r="V305" s="1">
        <v>1530</v>
      </c>
      <c r="W305" s="1">
        <v>80</v>
      </c>
      <c r="X305" s="1">
        <v>175</v>
      </c>
      <c r="Y305" s="1">
        <v>35</v>
      </c>
    </row>
    <row r="306" spans="1:25">
      <c r="A306" t="s">
        <v>308</v>
      </c>
      <c r="B306" s="1">
        <v>2125</v>
      </c>
      <c r="C306" s="1">
        <v>2045</v>
      </c>
      <c r="D306" s="1">
        <v>1395</v>
      </c>
      <c r="E306" s="1">
        <v>650</v>
      </c>
      <c r="F306" s="1">
        <v>55</v>
      </c>
      <c r="G306" s="1">
        <v>30</v>
      </c>
      <c r="H306" s="1">
        <v>1435</v>
      </c>
      <c r="I306" s="1">
        <v>1380</v>
      </c>
      <c r="J306" s="1">
        <v>870</v>
      </c>
      <c r="K306" s="1">
        <v>510</v>
      </c>
      <c r="L306" s="1">
        <v>40</v>
      </c>
      <c r="M306" s="1">
        <v>0</v>
      </c>
      <c r="N306" s="1">
        <v>1330</v>
      </c>
      <c r="O306" s="1">
        <v>1290</v>
      </c>
      <c r="P306" s="1">
        <v>820</v>
      </c>
      <c r="Q306" s="1">
        <v>465</v>
      </c>
      <c r="R306" s="1">
        <v>30</v>
      </c>
      <c r="S306" s="1">
        <v>0</v>
      </c>
      <c r="T306" s="1">
        <v>840</v>
      </c>
      <c r="U306" s="1">
        <v>825</v>
      </c>
      <c r="V306" s="1">
        <v>800</v>
      </c>
      <c r="W306" s="1">
        <v>25</v>
      </c>
      <c r="X306" s="1">
        <v>0</v>
      </c>
      <c r="Y306" s="1">
        <v>0</v>
      </c>
    </row>
    <row r="307" spans="1:25">
      <c r="A307" t="s">
        <v>309</v>
      </c>
      <c r="B307" s="1">
        <v>4080</v>
      </c>
      <c r="C307" s="1">
        <v>3335</v>
      </c>
      <c r="D307" s="1">
        <v>2550</v>
      </c>
      <c r="E307" s="1">
        <v>780</v>
      </c>
      <c r="F307" s="1">
        <v>550</v>
      </c>
      <c r="G307" s="1">
        <v>175</v>
      </c>
      <c r="H307" s="1">
        <v>2130</v>
      </c>
      <c r="I307" s="1">
        <v>1690</v>
      </c>
      <c r="J307" s="1">
        <v>1115</v>
      </c>
      <c r="K307" s="1">
        <v>580</v>
      </c>
      <c r="L307" s="1">
        <v>330</v>
      </c>
      <c r="M307" s="1">
        <v>105</v>
      </c>
      <c r="N307" s="1">
        <v>1605</v>
      </c>
      <c r="O307" s="1">
        <v>1285</v>
      </c>
      <c r="P307" s="1">
        <v>865</v>
      </c>
      <c r="Q307" s="1">
        <v>420</v>
      </c>
      <c r="R307" s="1">
        <v>240</v>
      </c>
      <c r="S307" s="1">
        <v>75</v>
      </c>
      <c r="T307" s="1">
        <v>985</v>
      </c>
      <c r="U307" s="1">
        <v>785</v>
      </c>
      <c r="V307" s="1">
        <v>730</v>
      </c>
      <c r="W307" s="1">
        <v>55</v>
      </c>
      <c r="X307" s="1">
        <v>165</v>
      </c>
      <c r="Y307" s="1">
        <v>35</v>
      </c>
    </row>
    <row r="308" spans="1:25" ht="24.6" customHeight="1">
      <c r="A308" t="s">
        <v>310</v>
      </c>
      <c r="B308" s="1">
        <v>308175</v>
      </c>
      <c r="C308" s="1">
        <v>220735</v>
      </c>
      <c r="D308" s="1">
        <v>183050</v>
      </c>
      <c r="E308" s="1">
        <v>37680</v>
      </c>
      <c r="F308" s="1">
        <v>55555</v>
      </c>
      <c r="G308" s="1">
        <v>30985</v>
      </c>
      <c r="H308" s="1">
        <v>128355</v>
      </c>
      <c r="I308" s="1">
        <v>93180</v>
      </c>
      <c r="J308" s="1">
        <v>71300</v>
      </c>
      <c r="K308" s="1">
        <v>21880</v>
      </c>
      <c r="L308" s="1">
        <v>23145</v>
      </c>
      <c r="M308" s="1">
        <v>11740</v>
      </c>
      <c r="N308" s="1">
        <v>68905</v>
      </c>
      <c r="O308" s="1">
        <v>49525</v>
      </c>
      <c r="P308" s="1">
        <v>34745</v>
      </c>
      <c r="Q308" s="1">
        <v>14780</v>
      </c>
      <c r="R308" s="1">
        <v>12745</v>
      </c>
      <c r="S308" s="1">
        <v>6450</v>
      </c>
      <c r="T308" s="1">
        <v>33710</v>
      </c>
      <c r="U308" s="1">
        <v>24270</v>
      </c>
      <c r="V308" s="1">
        <v>20820</v>
      </c>
      <c r="W308" s="1">
        <v>3450</v>
      </c>
      <c r="X308" s="1">
        <v>6285</v>
      </c>
      <c r="Y308" s="1">
        <v>3070</v>
      </c>
    </row>
    <row r="309" spans="1:25">
      <c r="A309" t="s">
        <v>311</v>
      </c>
      <c r="B309" s="1">
        <v>244780</v>
      </c>
      <c r="C309" s="1">
        <v>165555</v>
      </c>
      <c r="D309" s="1">
        <v>138740</v>
      </c>
      <c r="E309" s="1">
        <v>26815</v>
      </c>
      <c r="F309" s="1">
        <v>53205</v>
      </c>
      <c r="G309" s="1">
        <v>25255</v>
      </c>
      <c r="H309" s="1">
        <v>105910</v>
      </c>
      <c r="I309" s="1">
        <v>73225</v>
      </c>
      <c r="J309" s="1">
        <v>57140</v>
      </c>
      <c r="K309" s="1">
        <v>16085</v>
      </c>
      <c r="L309" s="1">
        <v>22500</v>
      </c>
      <c r="M309" s="1">
        <v>9955</v>
      </c>
      <c r="N309" s="1">
        <v>58740</v>
      </c>
      <c r="O309" s="1">
        <v>40365</v>
      </c>
      <c r="P309" s="1">
        <v>29030</v>
      </c>
      <c r="Q309" s="1">
        <v>11335</v>
      </c>
      <c r="R309" s="1">
        <v>12515</v>
      </c>
      <c r="S309" s="1">
        <v>5695</v>
      </c>
      <c r="T309" s="1">
        <v>29655</v>
      </c>
      <c r="U309" s="1">
        <v>20755</v>
      </c>
      <c r="V309" s="1">
        <v>18160</v>
      </c>
      <c r="W309" s="1">
        <v>2595</v>
      </c>
      <c r="X309" s="1">
        <v>6175</v>
      </c>
      <c r="Y309" s="1">
        <v>2635</v>
      </c>
    </row>
    <row r="310" spans="1:25">
      <c r="A310" t="s">
        <v>312</v>
      </c>
      <c r="B310" s="1">
        <v>86100</v>
      </c>
      <c r="C310" s="1">
        <v>63150</v>
      </c>
      <c r="D310" s="1">
        <v>52765</v>
      </c>
      <c r="E310" s="1">
        <v>10385</v>
      </c>
      <c r="F310" s="1">
        <v>15035</v>
      </c>
      <c r="G310" s="1">
        <v>7675</v>
      </c>
      <c r="H310" s="1">
        <v>33410</v>
      </c>
      <c r="I310" s="1">
        <v>25450</v>
      </c>
      <c r="J310" s="1">
        <v>19690</v>
      </c>
      <c r="K310" s="1">
        <v>5755</v>
      </c>
      <c r="L310" s="1">
        <v>5445</v>
      </c>
      <c r="M310" s="1">
        <v>2475</v>
      </c>
      <c r="N310" s="1">
        <v>17235</v>
      </c>
      <c r="O310" s="1">
        <v>13555</v>
      </c>
      <c r="P310" s="1">
        <v>9535</v>
      </c>
      <c r="Q310" s="1">
        <v>4020</v>
      </c>
      <c r="R310" s="1">
        <v>2385</v>
      </c>
      <c r="S310" s="1">
        <v>1265</v>
      </c>
      <c r="T310" s="1">
        <v>9415</v>
      </c>
      <c r="U310" s="1">
        <v>7395</v>
      </c>
      <c r="V310" s="1">
        <v>6530</v>
      </c>
      <c r="W310" s="1">
        <v>865</v>
      </c>
      <c r="X310" s="1">
        <v>1385</v>
      </c>
      <c r="Y310" s="1">
        <v>620</v>
      </c>
    </row>
    <row r="311" spans="1:25">
      <c r="A311" t="s">
        <v>313</v>
      </c>
      <c r="B311" s="1">
        <v>100755</v>
      </c>
      <c r="C311" s="1">
        <v>60495</v>
      </c>
      <c r="D311" s="1">
        <v>52500</v>
      </c>
      <c r="E311" s="1">
        <v>7990</v>
      </c>
      <c r="F311" s="1">
        <v>27290</v>
      </c>
      <c r="G311" s="1">
        <v>12610</v>
      </c>
      <c r="H311" s="1">
        <v>46385</v>
      </c>
      <c r="I311" s="1">
        <v>28285</v>
      </c>
      <c r="J311" s="1">
        <v>23255</v>
      </c>
      <c r="K311" s="1">
        <v>5030</v>
      </c>
      <c r="L311" s="1">
        <v>12555</v>
      </c>
      <c r="M311" s="1">
        <v>5425</v>
      </c>
      <c r="N311" s="1">
        <v>26160</v>
      </c>
      <c r="O311" s="1">
        <v>15010</v>
      </c>
      <c r="P311" s="1">
        <v>11515</v>
      </c>
      <c r="Q311" s="1">
        <v>3490</v>
      </c>
      <c r="R311" s="1">
        <v>7670</v>
      </c>
      <c r="S311" s="1">
        <v>3375</v>
      </c>
      <c r="T311" s="1">
        <v>11795</v>
      </c>
      <c r="U311" s="1">
        <v>6895</v>
      </c>
      <c r="V311" s="1">
        <v>6035</v>
      </c>
      <c r="W311" s="1">
        <v>865</v>
      </c>
      <c r="X311" s="1">
        <v>3390</v>
      </c>
      <c r="Y311" s="1">
        <v>1455</v>
      </c>
    </row>
    <row r="312" spans="1:25">
      <c r="A312" t="s">
        <v>314</v>
      </c>
      <c r="B312" s="1">
        <v>57925</v>
      </c>
      <c r="C312" s="1">
        <v>41910</v>
      </c>
      <c r="D312" s="1">
        <v>33475</v>
      </c>
      <c r="E312" s="1">
        <v>8435</v>
      </c>
      <c r="F312" s="1">
        <v>10885</v>
      </c>
      <c r="G312" s="1">
        <v>4975</v>
      </c>
      <c r="H312" s="1">
        <v>26105</v>
      </c>
      <c r="I312" s="1">
        <v>19490</v>
      </c>
      <c r="J312" s="1">
        <v>14190</v>
      </c>
      <c r="K312" s="1">
        <v>5305</v>
      </c>
      <c r="L312" s="1">
        <v>4500</v>
      </c>
      <c r="M312" s="1">
        <v>2055</v>
      </c>
      <c r="N312" s="1">
        <v>15340</v>
      </c>
      <c r="O312" s="1">
        <v>11800</v>
      </c>
      <c r="P312" s="1">
        <v>7975</v>
      </c>
      <c r="Q312" s="1">
        <v>3825</v>
      </c>
      <c r="R312" s="1">
        <v>2450</v>
      </c>
      <c r="S312" s="1">
        <v>1060</v>
      </c>
      <c r="T312" s="1">
        <v>8440</v>
      </c>
      <c r="U312" s="1">
        <v>6460</v>
      </c>
      <c r="V312" s="1">
        <v>5595</v>
      </c>
      <c r="W312" s="1">
        <v>865</v>
      </c>
      <c r="X312" s="1">
        <v>1400</v>
      </c>
      <c r="Y312" s="1">
        <v>560</v>
      </c>
    </row>
    <row r="313" spans="1:25">
      <c r="A313" t="s">
        <v>315</v>
      </c>
      <c r="B313" s="1">
        <v>61510</v>
      </c>
      <c r="C313" s="1">
        <v>53640</v>
      </c>
      <c r="D313" s="1">
        <v>43130</v>
      </c>
      <c r="E313" s="1">
        <v>10510</v>
      </c>
      <c r="F313" s="1">
        <v>2120</v>
      </c>
      <c r="G313" s="1">
        <v>5640</v>
      </c>
      <c r="H313" s="1">
        <v>21545</v>
      </c>
      <c r="I313" s="1">
        <v>19205</v>
      </c>
      <c r="J313" s="1">
        <v>13620</v>
      </c>
      <c r="K313" s="1">
        <v>5585</v>
      </c>
      <c r="L313" s="1">
        <v>545</v>
      </c>
      <c r="M313" s="1">
        <v>1755</v>
      </c>
      <c r="N313" s="1">
        <v>9665</v>
      </c>
      <c r="O313" s="1">
        <v>8720</v>
      </c>
      <c r="P313" s="1">
        <v>5370</v>
      </c>
      <c r="Q313" s="1">
        <v>3355</v>
      </c>
      <c r="R313" s="1">
        <v>200</v>
      </c>
      <c r="S313" s="1">
        <v>730</v>
      </c>
      <c r="T313" s="1">
        <v>3850</v>
      </c>
      <c r="U313" s="1">
        <v>3340</v>
      </c>
      <c r="V313" s="1">
        <v>2515</v>
      </c>
      <c r="W313" s="1">
        <v>825</v>
      </c>
      <c r="X313" s="1">
        <v>95</v>
      </c>
      <c r="Y313" s="1">
        <v>415</v>
      </c>
    </row>
    <row r="314" spans="1:25">
      <c r="A314" t="s">
        <v>316</v>
      </c>
      <c r="B314" s="1">
        <v>17775</v>
      </c>
      <c r="C314" s="1">
        <v>16245</v>
      </c>
      <c r="D314" s="1">
        <v>12275</v>
      </c>
      <c r="E314" s="1">
        <v>3975</v>
      </c>
      <c r="F314" s="1">
        <v>375</v>
      </c>
      <c r="G314" s="1">
        <v>1115</v>
      </c>
      <c r="H314" s="1">
        <v>7450</v>
      </c>
      <c r="I314" s="1">
        <v>6825</v>
      </c>
      <c r="J314" s="1">
        <v>4335</v>
      </c>
      <c r="K314" s="1">
        <v>2490</v>
      </c>
      <c r="L314" s="1">
        <v>140</v>
      </c>
      <c r="M314" s="1">
        <v>460</v>
      </c>
      <c r="N314" s="1">
        <v>4075</v>
      </c>
      <c r="O314" s="1">
        <v>3820</v>
      </c>
      <c r="P314" s="1">
        <v>2190</v>
      </c>
      <c r="Q314" s="1">
        <v>1625</v>
      </c>
      <c r="R314" s="1">
        <v>40</v>
      </c>
      <c r="S314" s="1">
        <v>195</v>
      </c>
      <c r="T314" s="1">
        <v>1395</v>
      </c>
      <c r="U314" s="1">
        <v>1270</v>
      </c>
      <c r="V314" s="1">
        <v>880</v>
      </c>
      <c r="W314" s="1">
        <v>390</v>
      </c>
      <c r="X314" s="1">
        <v>0</v>
      </c>
      <c r="Y314" s="1">
        <v>120</v>
      </c>
    </row>
    <row r="315" spans="1:25">
      <c r="A315" t="s">
        <v>317</v>
      </c>
      <c r="B315" s="1">
        <v>18505</v>
      </c>
      <c r="C315" s="1">
        <v>16520</v>
      </c>
      <c r="D315" s="1">
        <v>14480</v>
      </c>
      <c r="E315" s="1">
        <v>2040</v>
      </c>
      <c r="F315" s="1">
        <v>605</v>
      </c>
      <c r="G315" s="1">
        <v>1370</v>
      </c>
      <c r="H315" s="1">
        <v>6895</v>
      </c>
      <c r="I315" s="1">
        <v>6130</v>
      </c>
      <c r="J315" s="1">
        <v>5030</v>
      </c>
      <c r="K315" s="1">
        <v>1095</v>
      </c>
      <c r="L315" s="1">
        <v>155</v>
      </c>
      <c r="M315" s="1">
        <v>615</v>
      </c>
      <c r="N315" s="1">
        <v>2750</v>
      </c>
      <c r="O315" s="1">
        <v>2410</v>
      </c>
      <c r="P315" s="1">
        <v>1730</v>
      </c>
      <c r="Q315" s="1">
        <v>685</v>
      </c>
      <c r="R315" s="1">
        <v>55</v>
      </c>
      <c r="S315" s="1">
        <v>280</v>
      </c>
      <c r="T315" s="1">
        <v>1360</v>
      </c>
      <c r="U315" s="1">
        <v>1160</v>
      </c>
      <c r="V315" s="1">
        <v>995</v>
      </c>
      <c r="W315" s="1">
        <v>165</v>
      </c>
      <c r="X315" s="1">
        <v>30</v>
      </c>
      <c r="Y315" s="1">
        <v>165</v>
      </c>
    </row>
    <row r="316" spans="1:25">
      <c r="A316" t="s">
        <v>318</v>
      </c>
      <c r="B316" s="1">
        <v>3620</v>
      </c>
      <c r="C316" s="1">
        <v>3265</v>
      </c>
      <c r="D316" s="1">
        <v>2575</v>
      </c>
      <c r="E316" s="1">
        <v>685</v>
      </c>
      <c r="F316" s="1">
        <v>185</v>
      </c>
      <c r="G316" s="1">
        <v>180</v>
      </c>
      <c r="H316" s="1">
        <v>725</v>
      </c>
      <c r="I316" s="1">
        <v>625</v>
      </c>
      <c r="J316" s="1">
        <v>515</v>
      </c>
      <c r="K316" s="1">
        <v>110</v>
      </c>
      <c r="L316" s="1">
        <v>60</v>
      </c>
      <c r="M316" s="1">
        <v>40</v>
      </c>
      <c r="N316" s="1">
        <v>230</v>
      </c>
      <c r="O316" s="1">
        <v>205</v>
      </c>
      <c r="P316" s="1">
        <v>135</v>
      </c>
      <c r="Q316" s="1">
        <v>65</v>
      </c>
      <c r="R316" s="1">
        <v>15</v>
      </c>
      <c r="S316" s="1">
        <v>0</v>
      </c>
      <c r="T316" s="1">
        <v>105</v>
      </c>
      <c r="U316" s="1">
        <v>80</v>
      </c>
      <c r="V316" s="1">
        <v>55</v>
      </c>
      <c r="W316" s="1">
        <v>25</v>
      </c>
      <c r="X316" s="1">
        <v>0</v>
      </c>
      <c r="Y316" s="1">
        <v>0</v>
      </c>
    </row>
    <row r="317" spans="1:25">
      <c r="A317" t="s">
        <v>319</v>
      </c>
      <c r="B317" s="1">
        <v>21610</v>
      </c>
      <c r="C317" s="1">
        <v>17610</v>
      </c>
      <c r="D317" s="1">
        <v>13800</v>
      </c>
      <c r="E317" s="1">
        <v>3815</v>
      </c>
      <c r="F317" s="1">
        <v>955</v>
      </c>
      <c r="G317" s="1">
        <v>2970</v>
      </c>
      <c r="H317" s="1">
        <v>6470</v>
      </c>
      <c r="I317" s="1">
        <v>5625</v>
      </c>
      <c r="J317" s="1">
        <v>3745</v>
      </c>
      <c r="K317" s="1">
        <v>1885</v>
      </c>
      <c r="L317" s="1">
        <v>195</v>
      </c>
      <c r="M317" s="1">
        <v>640</v>
      </c>
      <c r="N317" s="1">
        <v>2605</v>
      </c>
      <c r="O317" s="1">
        <v>2285</v>
      </c>
      <c r="P317" s="1">
        <v>1305</v>
      </c>
      <c r="Q317" s="1">
        <v>975</v>
      </c>
      <c r="R317" s="1">
        <v>80</v>
      </c>
      <c r="S317" s="1">
        <v>235</v>
      </c>
      <c r="T317" s="1">
        <v>995</v>
      </c>
      <c r="U317" s="1">
        <v>835</v>
      </c>
      <c r="V317" s="1">
        <v>585</v>
      </c>
      <c r="W317" s="1">
        <v>255</v>
      </c>
      <c r="X317" s="1">
        <v>45</v>
      </c>
      <c r="Y317" s="1">
        <v>115</v>
      </c>
    </row>
    <row r="318" spans="1:25">
      <c r="A318" t="s">
        <v>320</v>
      </c>
      <c r="B318" s="1">
        <v>1885</v>
      </c>
      <c r="C318" s="1">
        <v>1535</v>
      </c>
      <c r="D318" s="1">
        <v>1180</v>
      </c>
      <c r="E318" s="1">
        <v>360</v>
      </c>
      <c r="F318" s="1">
        <v>230</v>
      </c>
      <c r="G318" s="1">
        <v>90</v>
      </c>
      <c r="H318" s="1">
        <v>900</v>
      </c>
      <c r="I318" s="1">
        <v>750</v>
      </c>
      <c r="J318" s="1">
        <v>540</v>
      </c>
      <c r="K318" s="1">
        <v>210</v>
      </c>
      <c r="L318" s="1">
        <v>95</v>
      </c>
      <c r="M318" s="1">
        <v>35</v>
      </c>
      <c r="N318" s="1">
        <v>500</v>
      </c>
      <c r="O318" s="1">
        <v>440</v>
      </c>
      <c r="P318" s="1">
        <v>350</v>
      </c>
      <c r="Q318" s="1">
        <v>95</v>
      </c>
      <c r="R318" s="1">
        <v>35</v>
      </c>
      <c r="S318" s="1">
        <v>20</v>
      </c>
      <c r="T318" s="1">
        <v>205</v>
      </c>
      <c r="U318" s="1">
        <v>170</v>
      </c>
      <c r="V318" s="1">
        <v>145</v>
      </c>
      <c r="W318" s="1">
        <v>25</v>
      </c>
      <c r="X318" s="1">
        <v>0</v>
      </c>
      <c r="Y318" s="1">
        <v>20</v>
      </c>
    </row>
    <row r="319" spans="1:25">
      <c r="A319" t="s">
        <v>321</v>
      </c>
      <c r="B319" s="1">
        <v>1885</v>
      </c>
      <c r="C319" s="1">
        <v>1540</v>
      </c>
      <c r="D319" s="1">
        <v>1175</v>
      </c>
      <c r="E319" s="1">
        <v>360</v>
      </c>
      <c r="F319" s="1">
        <v>235</v>
      </c>
      <c r="G319" s="1">
        <v>90</v>
      </c>
      <c r="H319" s="1">
        <v>900</v>
      </c>
      <c r="I319" s="1">
        <v>750</v>
      </c>
      <c r="J319" s="1">
        <v>535</v>
      </c>
      <c r="K319" s="1">
        <v>210</v>
      </c>
      <c r="L319" s="1">
        <v>95</v>
      </c>
      <c r="M319" s="1">
        <v>30</v>
      </c>
      <c r="N319" s="1">
        <v>500</v>
      </c>
      <c r="O319" s="1">
        <v>440</v>
      </c>
      <c r="P319" s="1">
        <v>350</v>
      </c>
      <c r="Q319" s="1">
        <v>90</v>
      </c>
      <c r="R319" s="1">
        <v>35</v>
      </c>
      <c r="S319" s="1">
        <v>25</v>
      </c>
      <c r="T319" s="1">
        <v>205</v>
      </c>
      <c r="U319" s="1">
        <v>170</v>
      </c>
      <c r="V319" s="1">
        <v>145</v>
      </c>
      <c r="W319" s="1">
        <v>25</v>
      </c>
      <c r="X319" s="1">
        <v>0</v>
      </c>
      <c r="Y319" s="1">
        <v>25</v>
      </c>
    </row>
    <row r="320" spans="1:25" ht="24.6" customHeight="1">
      <c r="A320" t="s">
        <v>322</v>
      </c>
      <c r="B320" s="1">
        <v>1185250</v>
      </c>
      <c r="C320" s="1">
        <v>867455</v>
      </c>
      <c r="D320" s="1">
        <v>666315</v>
      </c>
      <c r="E320" s="1">
        <v>201135</v>
      </c>
      <c r="F320" s="1">
        <v>212805</v>
      </c>
      <c r="G320" s="1">
        <v>94180</v>
      </c>
      <c r="H320" s="1">
        <v>486775</v>
      </c>
      <c r="I320" s="1">
        <v>353215</v>
      </c>
      <c r="J320" s="1">
        <v>244545</v>
      </c>
      <c r="K320" s="1">
        <v>108670</v>
      </c>
      <c r="L320" s="1">
        <v>91245</v>
      </c>
      <c r="M320" s="1">
        <v>37025</v>
      </c>
      <c r="N320" s="1">
        <v>285350</v>
      </c>
      <c r="O320" s="1">
        <v>209385</v>
      </c>
      <c r="P320" s="1">
        <v>133605</v>
      </c>
      <c r="Q320" s="1">
        <v>75780</v>
      </c>
      <c r="R320" s="1">
        <v>50760</v>
      </c>
      <c r="S320" s="1">
        <v>22435</v>
      </c>
      <c r="T320" s="1">
        <v>148120</v>
      </c>
      <c r="U320" s="1">
        <v>109660</v>
      </c>
      <c r="V320" s="1">
        <v>90030</v>
      </c>
      <c r="W320" s="1">
        <v>19630</v>
      </c>
      <c r="X320" s="1">
        <v>26130</v>
      </c>
      <c r="Y320" s="1">
        <v>10925</v>
      </c>
    </row>
    <row r="321" spans="1:25">
      <c r="A321" t="s">
        <v>323</v>
      </c>
      <c r="B321" s="1">
        <v>1185255</v>
      </c>
      <c r="C321" s="1">
        <v>867450</v>
      </c>
      <c r="D321" s="1">
        <v>666310</v>
      </c>
      <c r="E321" s="1">
        <v>201135</v>
      </c>
      <c r="F321" s="1">
        <v>212805</v>
      </c>
      <c r="G321" s="1">
        <v>94180</v>
      </c>
      <c r="H321" s="1">
        <v>486775</v>
      </c>
      <c r="I321" s="1">
        <v>353210</v>
      </c>
      <c r="J321" s="1">
        <v>244545</v>
      </c>
      <c r="K321" s="1">
        <v>108670</v>
      </c>
      <c r="L321" s="1">
        <v>91245</v>
      </c>
      <c r="M321" s="1">
        <v>37020</v>
      </c>
      <c r="N321" s="1">
        <v>285345</v>
      </c>
      <c r="O321" s="1">
        <v>209380</v>
      </c>
      <c r="P321" s="1">
        <v>133605</v>
      </c>
      <c r="Q321" s="1">
        <v>75780</v>
      </c>
      <c r="R321" s="1">
        <v>50755</v>
      </c>
      <c r="S321" s="1">
        <v>22430</v>
      </c>
      <c r="T321" s="1">
        <v>148120</v>
      </c>
      <c r="U321" s="1">
        <v>109660</v>
      </c>
      <c r="V321" s="1">
        <v>90030</v>
      </c>
      <c r="W321" s="1">
        <v>19635</v>
      </c>
      <c r="X321" s="1">
        <v>26130</v>
      </c>
      <c r="Y321" s="1">
        <v>10930</v>
      </c>
    </row>
    <row r="322" spans="1:25">
      <c r="A322" t="s">
        <v>324</v>
      </c>
      <c r="B322" s="1">
        <v>141120</v>
      </c>
      <c r="C322" s="1">
        <v>128200</v>
      </c>
      <c r="D322" s="1">
        <v>103090</v>
      </c>
      <c r="E322" s="1">
        <v>25110</v>
      </c>
      <c r="F322" s="1">
        <v>9385</v>
      </c>
      <c r="G322" s="1">
        <v>3125</v>
      </c>
      <c r="H322" s="1">
        <v>63515</v>
      </c>
      <c r="I322" s="1">
        <v>57765</v>
      </c>
      <c r="J322" s="1">
        <v>42645</v>
      </c>
      <c r="K322" s="1">
        <v>15115</v>
      </c>
      <c r="L322" s="1">
        <v>4055</v>
      </c>
      <c r="M322" s="1">
        <v>1525</v>
      </c>
      <c r="N322" s="1">
        <v>38525</v>
      </c>
      <c r="O322" s="1">
        <v>35050</v>
      </c>
      <c r="P322" s="1">
        <v>24255</v>
      </c>
      <c r="Q322" s="1">
        <v>10795</v>
      </c>
      <c r="R322" s="1">
        <v>2355</v>
      </c>
      <c r="S322" s="1">
        <v>1045</v>
      </c>
      <c r="T322" s="1">
        <v>23420</v>
      </c>
      <c r="U322" s="1">
        <v>21515</v>
      </c>
      <c r="V322" s="1">
        <v>20210</v>
      </c>
      <c r="W322" s="1">
        <v>1310</v>
      </c>
      <c r="X322" s="1">
        <v>1295</v>
      </c>
      <c r="Y322" s="1">
        <v>570</v>
      </c>
    </row>
    <row r="323" spans="1:25">
      <c r="A323" t="s">
        <v>325</v>
      </c>
      <c r="B323" s="1">
        <v>156150</v>
      </c>
      <c r="C323" s="1">
        <v>114395</v>
      </c>
      <c r="D323" s="1">
        <v>91335</v>
      </c>
      <c r="E323" s="1">
        <v>23065</v>
      </c>
      <c r="F323" s="1">
        <v>32045</v>
      </c>
      <c r="G323" s="1">
        <v>9240</v>
      </c>
      <c r="H323" s="1">
        <v>61820</v>
      </c>
      <c r="I323" s="1">
        <v>44985</v>
      </c>
      <c r="J323" s="1">
        <v>32280</v>
      </c>
      <c r="K323" s="1">
        <v>12695</v>
      </c>
      <c r="L323" s="1">
        <v>12435</v>
      </c>
      <c r="M323" s="1">
        <v>4140</v>
      </c>
      <c r="N323" s="1">
        <v>33970</v>
      </c>
      <c r="O323" s="1">
        <v>25365</v>
      </c>
      <c r="P323" s="1">
        <v>16380</v>
      </c>
      <c r="Q323" s="1">
        <v>8980</v>
      </c>
      <c r="R323" s="1">
        <v>5890</v>
      </c>
      <c r="S323" s="1">
        <v>2550</v>
      </c>
      <c r="T323" s="1">
        <v>15780</v>
      </c>
      <c r="U323" s="1">
        <v>12120</v>
      </c>
      <c r="V323" s="1">
        <v>10385</v>
      </c>
      <c r="W323" s="1">
        <v>1735</v>
      </c>
      <c r="X323" s="1">
        <v>2530</v>
      </c>
      <c r="Y323" s="1">
        <v>1090</v>
      </c>
    </row>
    <row r="324" spans="1:25">
      <c r="A324" t="s">
        <v>326</v>
      </c>
      <c r="B324" s="1">
        <v>247395</v>
      </c>
      <c r="C324" s="1">
        <v>199055</v>
      </c>
      <c r="D324" s="1">
        <v>151590</v>
      </c>
      <c r="E324" s="1">
        <v>47465</v>
      </c>
      <c r="F324" s="1">
        <v>21935</v>
      </c>
      <c r="G324" s="1">
        <v>23090</v>
      </c>
      <c r="H324" s="1">
        <v>80955</v>
      </c>
      <c r="I324" s="1">
        <v>65450</v>
      </c>
      <c r="J324" s="1">
        <v>41885</v>
      </c>
      <c r="K324" s="1">
        <v>23570</v>
      </c>
      <c r="L324" s="1">
        <v>7900</v>
      </c>
      <c r="M324" s="1">
        <v>6230</v>
      </c>
      <c r="N324" s="1">
        <v>41845</v>
      </c>
      <c r="O324" s="1">
        <v>34575</v>
      </c>
      <c r="P324" s="1">
        <v>19140</v>
      </c>
      <c r="Q324" s="1">
        <v>15435</v>
      </c>
      <c r="R324" s="1">
        <v>3815</v>
      </c>
      <c r="S324" s="1">
        <v>2850</v>
      </c>
      <c r="T324" s="1">
        <v>19180</v>
      </c>
      <c r="U324" s="1">
        <v>15820</v>
      </c>
      <c r="V324" s="1">
        <v>10425</v>
      </c>
      <c r="W324" s="1">
        <v>5395</v>
      </c>
      <c r="X324" s="1">
        <v>1690</v>
      </c>
      <c r="Y324" s="1">
        <v>1355</v>
      </c>
    </row>
    <row r="325" spans="1:25">
      <c r="A325" t="s">
        <v>327</v>
      </c>
      <c r="B325" s="1">
        <v>54255</v>
      </c>
      <c r="C325" s="1">
        <v>27905</v>
      </c>
      <c r="D325" s="1">
        <v>22635</v>
      </c>
      <c r="E325" s="1">
        <v>5265</v>
      </c>
      <c r="F325" s="1">
        <v>20305</v>
      </c>
      <c r="G325" s="1">
        <v>5690</v>
      </c>
      <c r="H325" s="1">
        <v>24165</v>
      </c>
      <c r="I325" s="1">
        <v>12735</v>
      </c>
      <c r="J325" s="1">
        <v>9640</v>
      </c>
      <c r="K325" s="1">
        <v>3100</v>
      </c>
      <c r="L325" s="1">
        <v>8620</v>
      </c>
      <c r="M325" s="1">
        <v>2620</v>
      </c>
      <c r="N325" s="1">
        <v>15710</v>
      </c>
      <c r="O325" s="1">
        <v>8700</v>
      </c>
      <c r="P325" s="1">
        <v>6495</v>
      </c>
      <c r="Q325" s="1">
        <v>2205</v>
      </c>
      <c r="R325" s="1">
        <v>5110</v>
      </c>
      <c r="S325" s="1">
        <v>1765</v>
      </c>
      <c r="T325" s="1">
        <v>9880</v>
      </c>
      <c r="U325" s="1">
        <v>5335</v>
      </c>
      <c r="V325" s="1">
        <v>4770</v>
      </c>
      <c r="W325" s="1">
        <v>565</v>
      </c>
      <c r="X325" s="1">
        <v>3290</v>
      </c>
      <c r="Y325" s="1">
        <v>1170</v>
      </c>
    </row>
    <row r="326" spans="1:25">
      <c r="A326" t="s">
        <v>328</v>
      </c>
      <c r="B326" s="1">
        <v>229755</v>
      </c>
      <c r="C326" s="1">
        <v>161850</v>
      </c>
      <c r="D326" s="1">
        <v>116355</v>
      </c>
      <c r="E326" s="1">
        <v>45495</v>
      </c>
      <c r="F326" s="1">
        <v>46030</v>
      </c>
      <c r="G326" s="1">
        <v>19115</v>
      </c>
      <c r="H326" s="1">
        <v>101745</v>
      </c>
      <c r="I326" s="1">
        <v>68615</v>
      </c>
      <c r="J326" s="1">
        <v>43845</v>
      </c>
      <c r="K326" s="1">
        <v>24770</v>
      </c>
      <c r="L326" s="1">
        <v>22695</v>
      </c>
      <c r="M326" s="1">
        <v>8815</v>
      </c>
      <c r="N326" s="1">
        <v>64965</v>
      </c>
      <c r="O326" s="1">
        <v>43935</v>
      </c>
      <c r="P326" s="1">
        <v>25485</v>
      </c>
      <c r="Q326" s="1">
        <v>18445</v>
      </c>
      <c r="R326" s="1">
        <v>13875</v>
      </c>
      <c r="S326" s="1">
        <v>6215</v>
      </c>
      <c r="T326" s="1">
        <v>30605</v>
      </c>
      <c r="U326" s="1">
        <v>20925</v>
      </c>
      <c r="V326" s="1">
        <v>14910</v>
      </c>
      <c r="W326" s="1">
        <v>6015</v>
      </c>
      <c r="X326" s="1">
        <v>6560</v>
      </c>
      <c r="Y326" s="1">
        <v>2645</v>
      </c>
    </row>
    <row r="327" spans="1:25">
      <c r="A327" t="s">
        <v>329</v>
      </c>
      <c r="B327" s="1">
        <v>145450</v>
      </c>
      <c r="C327" s="1">
        <v>79650</v>
      </c>
      <c r="D327" s="1">
        <v>60450</v>
      </c>
      <c r="E327" s="1">
        <v>19200</v>
      </c>
      <c r="F327" s="1">
        <v>47210</v>
      </c>
      <c r="G327" s="1">
        <v>16630</v>
      </c>
      <c r="H327" s="1">
        <v>63010</v>
      </c>
      <c r="I327" s="1">
        <v>34360</v>
      </c>
      <c r="J327" s="1">
        <v>23670</v>
      </c>
      <c r="K327" s="1">
        <v>10690</v>
      </c>
      <c r="L327" s="1">
        <v>21170</v>
      </c>
      <c r="M327" s="1">
        <v>6570</v>
      </c>
      <c r="N327" s="1">
        <v>37780</v>
      </c>
      <c r="O327" s="1">
        <v>21540</v>
      </c>
      <c r="P327" s="1">
        <v>14165</v>
      </c>
      <c r="Q327" s="1">
        <v>7365</v>
      </c>
      <c r="R327" s="1">
        <v>11835</v>
      </c>
      <c r="S327" s="1">
        <v>3940</v>
      </c>
      <c r="T327" s="1">
        <v>19600</v>
      </c>
      <c r="U327" s="1">
        <v>11295</v>
      </c>
      <c r="V327" s="1">
        <v>9690</v>
      </c>
      <c r="W327" s="1">
        <v>1605</v>
      </c>
      <c r="X327" s="1">
        <v>6145</v>
      </c>
      <c r="Y327" s="1">
        <v>1925</v>
      </c>
    </row>
    <row r="328" spans="1:25">
      <c r="A328" t="s">
        <v>330</v>
      </c>
      <c r="B328" s="1">
        <v>58805</v>
      </c>
      <c r="C328" s="1">
        <v>51040</v>
      </c>
      <c r="D328" s="1">
        <v>38505</v>
      </c>
      <c r="E328" s="1">
        <v>12540</v>
      </c>
      <c r="F328" s="1">
        <v>4740</v>
      </c>
      <c r="G328" s="1">
        <v>2310</v>
      </c>
      <c r="H328" s="1">
        <v>21530</v>
      </c>
      <c r="I328" s="1">
        <v>18550</v>
      </c>
      <c r="J328" s="1">
        <v>13710</v>
      </c>
      <c r="K328" s="1">
        <v>4835</v>
      </c>
      <c r="L328" s="1">
        <v>1895</v>
      </c>
      <c r="M328" s="1">
        <v>740</v>
      </c>
      <c r="N328" s="1">
        <v>8780</v>
      </c>
      <c r="O328" s="1">
        <v>7390</v>
      </c>
      <c r="P328" s="1">
        <v>4490</v>
      </c>
      <c r="Q328" s="1">
        <v>2905</v>
      </c>
      <c r="R328" s="1">
        <v>900</v>
      </c>
      <c r="S328" s="1">
        <v>315</v>
      </c>
      <c r="T328" s="1">
        <v>4100</v>
      </c>
      <c r="U328" s="1">
        <v>3255</v>
      </c>
      <c r="V328" s="1">
        <v>2335</v>
      </c>
      <c r="W328" s="1">
        <v>920</v>
      </c>
      <c r="X328" s="1">
        <v>545</v>
      </c>
      <c r="Y328" s="1">
        <v>185</v>
      </c>
    </row>
    <row r="329" spans="1:25">
      <c r="A329" t="s">
        <v>331</v>
      </c>
      <c r="B329" s="1">
        <v>67895</v>
      </c>
      <c r="C329" s="1">
        <v>47610</v>
      </c>
      <c r="D329" s="1">
        <v>35750</v>
      </c>
      <c r="E329" s="1">
        <v>11865</v>
      </c>
      <c r="F329" s="1">
        <v>12830</v>
      </c>
      <c r="G329" s="1">
        <v>7025</v>
      </c>
      <c r="H329" s="1">
        <v>33885</v>
      </c>
      <c r="I329" s="1">
        <v>24935</v>
      </c>
      <c r="J329" s="1">
        <v>17215</v>
      </c>
      <c r="K329" s="1">
        <v>7725</v>
      </c>
      <c r="L329" s="1">
        <v>5765</v>
      </c>
      <c r="M329" s="1">
        <v>2960</v>
      </c>
      <c r="N329" s="1">
        <v>24570</v>
      </c>
      <c r="O329" s="1">
        <v>19150</v>
      </c>
      <c r="P329" s="1">
        <v>13360</v>
      </c>
      <c r="Q329" s="1">
        <v>5785</v>
      </c>
      <c r="R329" s="1">
        <v>3480</v>
      </c>
      <c r="S329" s="1">
        <v>1815</v>
      </c>
      <c r="T329" s="1">
        <v>14835</v>
      </c>
      <c r="U329" s="1">
        <v>11990</v>
      </c>
      <c r="V329" s="1">
        <v>10930</v>
      </c>
      <c r="W329" s="1">
        <v>1060</v>
      </c>
      <c r="X329" s="1">
        <v>1920</v>
      </c>
      <c r="Y329" s="1">
        <v>865</v>
      </c>
    </row>
    <row r="330" spans="1:25">
      <c r="A330" t="s">
        <v>332</v>
      </c>
      <c r="B330" s="1">
        <v>84425</v>
      </c>
      <c r="C330" s="1">
        <v>57750</v>
      </c>
      <c r="D330" s="1">
        <v>46610</v>
      </c>
      <c r="E330" s="1">
        <v>11135</v>
      </c>
      <c r="F330" s="1">
        <v>18335</v>
      </c>
      <c r="G330" s="1">
        <v>7950</v>
      </c>
      <c r="H330" s="1">
        <v>36170</v>
      </c>
      <c r="I330" s="1">
        <v>25830</v>
      </c>
      <c r="J330" s="1">
        <v>19650</v>
      </c>
      <c r="K330" s="1">
        <v>6175</v>
      </c>
      <c r="L330" s="1">
        <v>6715</v>
      </c>
      <c r="M330" s="1">
        <v>3415</v>
      </c>
      <c r="N330" s="1">
        <v>19210</v>
      </c>
      <c r="O330" s="1">
        <v>13685</v>
      </c>
      <c r="P330" s="1">
        <v>9830</v>
      </c>
      <c r="Q330" s="1">
        <v>3855</v>
      </c>
      <c r="R330" s="1">
        <v>3505</v>
      </c>
      <c r="S330" s="1">
        <v>1935</v>
      </c>
      <c r="T330" s="1">
        <v>10730</v>
      </c>
      <c r="U330" s="1">
        <v>7400</v>
      </c>
      <c r="V330" s="1">
        <v>6375</v>
      </c>
      <c r="W330" s="1">
        <v>1025</v>
      </c>
      <c r="X330" s="1">
        <v>2155</v>
      </c>
      <c r="Y330" s="1">
        <v>1135</v>
      </c>
    </row>
    <row r="331" spans="1:25" ht="24.6" customHeight="1">
      <c r="A331" t="s">
        <v>333</v>
      </c>
      <c r="B331" s="1">
        <v>16625</v>
      </c>
      <c r="C331" s="1">
        <v>13780</v>
      </c>
      <c r="D331" s="1">
        <v>10130</v>
      </c>
      <c r="E331" s="1">
        <v>3655</v>
      </c>
      <c r="F331" s="1">
        <v>1850</v>
      </c>
      <c r="G331" s="1">
        <v>905</v>
      </c>
      <c r="H331" s="1">
        <v>6225</v>
      </c>
      <c r="I331" s="1">
        <v>5295</v>
      </c>
      <c r="J331" s="1">
        <v>3415</v>
      </c>
      <c r="K331" s="1">
        <v>1880</v>
      </c>
      <c r="L331" s="1">
        <v>580</v>
      </c>
      <c r="M331" s="1">
        <v>305</v>
      </c>
      <c r="N331" s="1">
        <v>3995</v>
      </c>
      <c r="O331" s="1">
        <v>3475</v>
      </c>
      <c r="P331" s="1">
        <v>2075</v>
      </c>
      <c r="Q331" s="1">
        <v>1400</v>
      </c>
      <c r="R331" s="1">
        <v>365</v>
      </c>
      <c r="S331" s="1">
        <v>130</v>
      </c>
      <c r="T331" s="1">
        <v>1835</v>
      </c>
      <c r="U331" s="1">
        <v>1560</v>
      </c>
      <c r="V331" s="1">
        <v>1225</v>
      </c>
      <c r="W331" s="1">
        <v>335</v>
      </c>
      <c r="X331" s="1">
        <v>200</v>
      </c>
      <c r="Y331" s="1">
        <v>65</v>
      </c>
    </row>
    <row r="332" spans="1:25">
      <c r="A332" t="s">
        <v>334</v>
      </c>
      <c r="B332" s="1">
        <v>16620</v>
      </c>
      <c r="C332" s="1">
        <v>13780</v>
      </c>
      <c r="D332" s="1">
        <v>10130</v>
      </c>
      <c r="E332" s="1">
        <v>3650</v>
      </c>
      <c r="F332" s="1">
        <v>1850</v>
      </c>
      <c r="G332" s="1">
        <v>900</v>
      </c>
      <c r="H332" s="1">
        <v>6225</v>
      </c>
      <c r="I332" s="1">
        <v>5295</v>
      </c>
      <c r="J332" s="1">
        <v>3410</v>
      </c>
      <c r="K332" s="1">
        <v>1875</v>
      </c>
      <c r="L332" s="1">
        <v>585</v>
      </c>
      <c r="M332" s="1">
        <v>310</v>
      </c>
      <c r="N332" s="1">
        <v>3990</v>
      </c>
      <c r="O332" s="1">
        <v>3475</v>
      </c>
      <c r="P332" s="1">
        <v>2075</v>
      </c>
      <c r="Q332" s="1">
        <v>1405</v>
      </c>
      <c r="R332" s="1">
        <v>365</v>
      </c>
      <c r="S332" s="1">
        <v>130</v>
      </c>
      <c r="T332" s="1">
        <v>1835</v>
      </c>
      <c r="U332" s="1">
        <v>1560</v>
      </c>
      <c r="V332" s="1">
        <v>1225</v>
      </c>
      <c r="W332" s="1">
        <v>335</v>
      </c>
      <c r="X332" s="1">
        <v>200</v>
      </c>
      <c r="Y332" s="1">
        <v>70</v>
      </c>
    </row>
    <row r="333" spans="1:25">
      <c r="A333" t="s">
        <v>335</v>
      </c>
      <c r="B333" s="1">
        <v>16620</v>
      </c>
      <c r="C333" s="1">
        <v>13780</v>
      </c>
      <c r="D333" s="1">
        <v>10125</v>
      </c>
      <c r="E333" s="1">
        <v>3650</v>
      </c>
      <c r="F333" s="1">
        <v>1850</v>
      </c>
      <c r="G333" s="1">
        <v>905</v>
      </c>
      <c r="H333" s="1">
        <v>6230</v>
      </c>
      <c r="I333" s="1">
        <v>5290</v>
      </c>
      <c r="J333" s="1">
        <v>3415</v>
      </c>
      <c r="K333" s="1">
        <v>1880</v>
      </c>
      <c r="L333" s="1">
        <v>585</v>
      </c>
      <c r="M333" s="1">
        <v>310</v>
      </c>
      <c r="N333" s="1">
        <v>3990</v>
      </c>
      <c r="O333" s="1">
        <v>3475</v>
      </c>
      <c r="P333" s="1">
        <v>2075</v>
      </c>
      <c r="Q333" s="1">
        <v>1400</v>
      </c>
      <c r="R333" s="1">
        <v>365</v>
      </c>
      <c r="S333" s="1">
        <v>130</v>
      </c>
      <c r="T333" s="1">
        <v>1835</v>
      </c>
      <c r="U333" s="1">
        <v>1560</v>
      </c>
      <c r="V333" s="1">
        <v>1225</v>
      </c>
      <c r="W333" s="1">
        <v>335</v>
      </c>
      <c r="X333" s="1">
        <v>195</v>
      </c>
      <c r="Y333" s="1">
        <v>65</v>
      </c>
    </row>
    <row r="334" spans="1:25" ht="24.6" customHeight="1">
      <c r="A334" t="s">
        <v>336</v>
      </c>
      <c r="B334" s="1">
        <v>659475</v>
      </c>
      <c r="C334" s="1">
        <v>428020</v>
      </c>
      <c r="D334" s="1">
        <v>340900</v>
      </c>
      <c r="E334" s="1">
        <v>87120</v>
      </c>
      <c r="F334" s="1">
        <v>50215</v>
      </c>
      <c r="G334" s="1">
        <v>179330</v>
      </c>
      <c r="H334" s="1">
        <v>277780</v>
      </c>
      <c r="I334" s="1">
        <v>183425</v>
      </c>
      <c r="J334" s="1">
        <v>139280</v>
      </c>
      <c r="K334" s="1">
        <v>44145</v>
      </c>
      <c r="L334" s="1">
        <v>21175</v>
      </c>
      <c r="M334" s="1">
        <v>72385</v>
      </c>
      <c r="N334" s="1">
        <v>133860</v>
      </c>
      <c r="O334" s="1">
        <v>89700</v>
      </c>
      <c r="P334" s="1">
        <v>61650</v>
      </c>
      <c r="Q334" s="1">
        <v>28050</v>
      </c>
      <c r="R334" s="1">
        <v>9600</v>
      </c>
      <c r="S334" s="1">
        <v>34090</v>
      </c>
      <c r="T334" s="1">
        <v>65395</v>
      </c>
      <c r="U334" s="1">
        <v>44515</v>
      </c>
      <c r="V334" s="1">
        <v>35560</v>
      </c>
      <c r="W334" s="1">
        <v>8950</v>
      </c>
      <c r="X334" s="1">
        <v>4010</v>
      </c>
      <c r="Y334" s="1">
        <v>16620</v>
      </c>
    </row>
    <row r="335" spans="1:25">
      <c r="A335" t="s">
        <v>337</v>
      </c>
      <c r="B335" s="1">
        <v>619340</v>
      </c>
      <c r="C335" s="1">
        <v>398580</v>
      </c>
      <c r="D335" s="1">
        <v>319000</v>
      </c>
      <c r="E335" s="1">
        <v>79575</v>
      </c>
      <c r="F335" s="1">
        <v>48305</v>
      </c>
      <c r="G335" s="1">
        <v>170575</v>
      </c>
      <c r="H335" s="1">
        <v>264395</v>
      </c>
      <c r="I335" s="1">
        <v>173280</v>
      </c>
      <c r="J335" s="1">
        <v>132075</v>
      </c>
      <c r="K335" s="1">
        <v>41200</v>
      </c>
      <c r="L335" s="1">
        <v>20460</v>
      </c>
      <c r="M335" s="1">
        <v>69875</v>
      </c>
      <c r="N335" s="1">
        <v>129945</v>
      </c>
      <c r="O335" s="1">
        <v>86630</v>
      </c>
      <c r="P335" s="1">
        <v>59725</v>
      </c>
      <c r="Q335" s="1">
        <v>26905</v>
      </c>
      <c r="R335" s="1">
        <v>9460</v>
      </c>
      <c r="S335" s="1">
        <v>33390</v>
      </c>
      <c r="T335" s="1">
        <v>64100</v>
      </c>
      <c r="U335" s="1">
        <v>43560</v>
      </c>
      <c r="V335" s="1">
        <v>34910</v>
      </c>
      <c r="W335" s="1">
        <v>8655</v>
      </c>
      <c r="X335" s="1">
        <v>3950</v>
      </c>
      <c r="Y335" s="1">
        <v>16340</v>
      </c>
    </row>
    <row r="336" spans="1:25">
      <c r="A336" t="s">
        <v>338</v>
      </c>
      <c r="B336" s="1">
        <v>24050</v>
      </c>
      <c r="C336" s="1">
        <v>18045</v>
      </c>
      <c r="D336" s="1">
        <v>14030</v>
      </c>
      <c r="E336" s="1">
        <v>4015</v>
      </c>
      <c r="F336" s="1">
        <v>4370</v>
      </c>
      <c r="G336" s="1">
        <v>1470</v>
      </c>
      <c r="H336" s="1">
        <v>10030</v>
      </c>
      <c r="I336" s="1">
        <v>7470</v>
      </c>
      <c r="J336" s="1">
        <v>5220</v>
      </c>
      <c r="K336" s="1">
        <v>2250</v>
      </c>
      <c r="L336" s="1">
        <v>1970</v>
      </c>
      <c r="M336" s="1">
        <v>505</v>
      </c>
      <c r="N336" s="1">
        <v>6255</v>
      </c>
      <c r="O336" s="1">
        <v>4800</v>
      </c>
      <c r="P336" s="1">
        <v>3175</v>
      </c>
      <c r="Q336" s="1">
        <v>1615</v>
      </c>
      <c r="R336" s="1">
        <v>1080</v>
      </c>
      <c r="S336" s="1">
        <v>305</v>
      </c>
      <c r="T336" s="1">
        <v>3000</v>
      </c>
      <c r="U336" s="1">
        <v>2355</v>
      </c>
      <c r="V336" s="1">
        <v>1980</v>
      </c>
      <c r="W336" s="1">
        <v>380</v>
      </c>
      <c r="X336" s="1">
        <v>395</v>
      </c>
      <c r="Y336" s="1">
        <v>190</v>
      </c>
    </row>
    <row r="337" spans="1:25">
      <c r="A337" t="s">
        <v>339</v>
      </c>
      <c r="B337" s="1">
        <v>1690</v>
      </c>
      <c r="C337" s="1">
        <v>1445</v>
      </c>
      <c r="D337" s="1">
        <v>1110</v>
      </c>
      <c r="E337" s="1">
        <v>335</v>
      </c>
      <c r="F337" s="1">
        <v>65</v>
      </c>
      <c r="G337" s="1">
        <v>170</v>
      </c>
      <c r="H337" s="1">
        <v>805</v>
      </c>
      <c r="I337" s="1">
        <v>705</v>
      </c>
      <c r="J337" s="1">
        <v>485</v>
      </c>
      <c r="K337" s="1">
        <v>225</v>
      </c>
      <c r="L337" s="1">
        <v>35</v>
      </c>
      <c r="M337" s="1">
        <v>50</v>
      </c>
      <c r="N337" s="1">
        <v>240</v>
      </c>
      <c r="O337" s="1">
        <v>205</v>
      </c>
      <c r="P337" s="1">
        <v>150</v>
      </c>
      <c r="Q337" s="1">
        <v>55</v>
      </c>
      <c r="R337" s="1">
        <v>0</v>
      </c>
      <c r="S337" s="1">
        <v>25</v>
      </c>
      <c r="T337" s="1">
        <v>135</v>
      </c>
      <c r="U337" s="1">
        <v>120</v>
      </c>
      <c r="V337" s="1">
        <v>110</v>
      </c>
      <c r="W337" s="1">
        <v>0</v>
      </c>
      <c r="X337" s="1">
        <v>0</v>
      </c>
      <c r="Y337" s="1">
        <v>0</v>
      </c>
    </row>
    <row r="338" spans="1:25">
      <c r="A338" t="s">
        <v>340</v>
      </c>
      <c r="B338" s="1">
        <v>67550</v>
      </c>
      <c r="C338" s="1">
        <v>49555</v>
      </c>
      <c r="D338" s="1">
        <v>37625</v>
      </c>
      <c r="E338" s="1">
        <v>11925</v>
      </c>
      <c r="F338" s="1">
        <v>3030</v>
      </c>
      <c r="G338" s="1">
        <v>14560</v>
      </c>
      <c r="H338" s="1">
        <v>36505</v>
      </c>
      <c r="I338" s="1">
        <v>26700</v>
      </c>
      <c r="J338" s="1">
        <v>19920</v>
      </c>
      <c r="K338" s="1">
        <v>6775</v>
      </c>
      <c r="L338" s="1">
        <v>1715</v>
      </c>
      <c r="M338" s="1">
        <v>7895</v>
      </c>
      <c r="N338" s="1">
        <v>22000</v>
      </c>
      <c r="O338" s="1">
        <v>16030</v>
      </c>
      <c r="P338" s="1">
        <v>11495</v>
      </c>
      <c r="Q338" s="1">
        <v>4530</v>
      </c>
      <c r="R338" s="1">
        <v>1135</v>
      </c>
      <c r="S338" s="1">
        <v>4740</v>
      </c>
      <c r="T338" s="1">
        <v>10555</v>
      </c>
      <c r="U338" s="1">
        <v>7325</v>
      </c>
      <c r="V338" s="1">
        <v>5915</v>
      </c>
      <c r="W338" s="1">
        <v>1420</v>
      </c>
      <c r="X338" s="1">
        <v>640</v>
      </c>
      <c r="Y338" s="1">
        <v>2525</v>
      </c>
    </row>
    <row r="339" spans="1:25">
      <c r="A339" t="s">
        <v>341</v>
      </c>
      <c r="B339" s="1">
        <v>86610</v>
      </c>
      <c r="C339" s="1">
        <v>72660</v>
      </c>
      <c r="D339" s="1">
        <v>60895</v>
      </c>
      <c r="E339" s="1">
        <v>11765</v>
      </c>
      <c r="F339" s="1">
        <v>10105</v>
      </c>
      <c r="G339" s="1">
        <v>3720</v>
      </c>
      <c r="H339" s="1">
        <v>41275</v>
      </c>
      <c r="I339" s="1">
        <v>35075</v>
      </c>
      <c r="J339" s="1">
        <v>28935</v>
      </c>
      <c r="K339" s="1">
        <v>6150</v>
      </c>
      <c r="L339" s="1">
        <v>4340</v>
      </c>
      <c r="M339" s="1">
        <v>1810</v>
      </c>
      <c r="N339" s="1">
        <v>15190</v>
      </c>
      <c r="O339" s="1">
        <v>12300</v>
      </c>
      <c r="P339" s="1">
        <v>8515</v>
      </c>
      <c r="Q339" s="1">
        <v>3785</v>
      </c>
      <c r="R339" s="1">
        <v>1860</v>
      </c>
      <c r="S339" s="1">
        <v>995</v>
      </c>
      <c r="T339" s="1">
        <v>8235</v>
      </c>
      <c r="U339" s="1">
        <v>6645</v>
      </c>
      <c r="V339" s="1">
        <v>5365</v>
      </c>
      <c r="W339" s="1">
        <v>1285</v>
      </c>
      <c r="X339" s="1">
        <v>995</v>
      </c>
      <c r="Y339" s="1">
        <v>560</v>
      </c>
    </row>
    <row r="340" spans="1:25">
      <c r="A340" t="s">
        <v>342</v>
      </c>
      <c r="B340" s="1">
        <v>45560</v>
      </c>
      <c r="C340" s="1">
        <v>36300</v>
      </c>
      <c r="D340" s="1">
        <v>28440</v>
      </c>
      <c r="E340" s="1">
        <v>7855</v>
      </c>
      <c r="F340" s="1">
        <v>5820</v>
      </c>
      <c r="G340" s="1">
        <v>2920</v>
      </c>
      <c r="H340" s="1">
        <v>18245</v>
      </c>
      <c r="I340" s="1">
        <v>14745</v>
      </c>
      <c r="J340" s="1">
        <v>10275</v>
      </c>
      <c r="K340" s="1">
        <v>4480</v>
      </c>
      <c r="L340" s="1">
        <v>2215</v>
      </c>
      <c r="M340" s="1">
        <v>1095</v>
      </c>
      <c r="N340" s="1">
        <v>11380</v>
      </c>
      <c r="O340" s="1">
        <v>9395</v>
      </c>
      <c r="P340" s="1">
        <v>5900</v>
      </c>
      <c r="Q340" s="1">
        <v>3495</v>
      </c>
      <c r="R340" s="1">
        <v>1105</v>
      </c>
      <c r="S340" s="1">
        <v>735</v>
      </c>
      <c r="T340" s="1">
        <v>5545</v>
      </c>
      <c r="U340" s="1">
        <v>4600</v>
      </c>
      <c r="V340" s="1">
        <v>3740</v>
      </c>
      <c r="W340" s="1">
        <v>860</v>
      </c>
      <c r="X340" s="1">
        <v>490</v>
      </c>
      <c r="Y340" s="1">
        <v>405</v>
      </c>
    </row>
    <row r="341" spans="1:25">
      <c r="A341" t="s">
        <v>343</v>
      </c>
      <c r="B341" s="1">
        <v>99135</v>
      </c>
      <c r="C341" s="1">
        <v>73805</v>
      </c>
      <c r="D341" s="1">
        <v>56860</v>
      </c>
      <c r="E341" s="1">
        <v>16950</v>
      </c>
      <c r="F341" s="1">
        <v>2610</v>
      </c>
      <c r="G341" s="1">
        <v>22540</v>
      </c>
      <c r="H341" s="1">
        <v>39270</v>
      </c>
      <c r="I341" s="1">
        <v>28660</v>
      </c>
      <c r="J341" s="1">
        <v>20715</v>
      </c>
      <c r="K341" s="1">
        <v>7940</v>
      </c>
      <c r="L341" s="1">
        <v>1055</v>
      </c>
      <c r="M341" s="1">
        <v>9495</v>
      </c>
      <c r="N341" s="1">
        <v>21800</v>
      </c>
      <c r="O341" s="1">
        <v>15540</v>
      </c>
      <c r="P341" s="1">
        <v>10175</v>
      </c>
      <c r="Q341" s="1">
        <v>5365</v>
      </c>
      <c r="R341" s="1">
        <v>505</v>
      </c>
      <c r="S341" s="1">
        <v>5715</v>
      </c>
      <c r="T341" s="1">
        <v>11075</v>
      </c>
      <c r="U341" s="1">
        <v>7980</v>
      </c>
      <c r="V341" s="1">
        <v>6145</v>
      </c>
      <c r="W341" s="1">
        <v>1825</v>
      </c>
      <c r="X341" s="1">
        <v>150</v>
      </c>
      <c r="Y341" s="1">
        <v>2945</v>
      </c>
    </row>
    <row r="342" spans="1:25">
      <c r="A342" t="s">
        <v>344</v>
      </c>
      <c r="B342" s="1">
        <v>260840</v>
      </c>
      <c r="C342" s="1">
        <v>120595</v>
      </c>
      <c r="D342" s="1">
        <v>100005</v>
      </c>
      <c r="E342" s="1">
        <v>20585</v>
      </c>
      <c r="F342" s="1">
        <v>20020</v>
      </c>
      <c r="G342" s="1">
        <v>119950</v>
      </c>
      <c r="H342" s="1">
        <v>102465</v>
      </c>
      <c r="I342" s="1">
        <v>47620</v>
      </c>
      <c r="J342" s="1">
        <v>38070</v>
      </c>
      <c r="K342" s="1">
        <v>9545</v>
      </c>
      <c r="L342" s="1">
        <v>7930</v>
      </c>
      <c r="M342" s="1">
        <v>46775</v>
      </c>
      <c r="N342" s="1">
        <v>43375</v>
      </c>
      <c r="O342" s="1">
        <v>20325</v>
      </c>
      <c r="P342" s="1">
        <v>15050</v>
      </c>
      <c r="Q342" s="1">
        <v>5275</v>
      </c>
      <c r="R342" s="1">
        <v>3090</v>
      </c>
      <c r="S342" s="1">
        <v>19895</v>
      </c>
      <c r="T342" s="1">
        <v>21635</v>
      </c>
      <c r="U342" s="1">
        <v>11180</v>
      </c>
      <c r="V342" s="1">
        <v>9225</v>
      </c>
      <c r="W342" s="1">
        <v>1960</v>
      </c>
      <c r="X342" s="1">
        <v>1070</v>
      </c>
      <c r="Y342" s="1">
        <v>9345</v>
      </c>
    </row>
    <row r="343" spans="1:25">
      <c r="A343" t="s">
        <v>345</v>
      </c>
      <c r="B343" s="1">
        <v>33905</v>
      </c>
      <c r="C343" s="1">
        <v>26170</v>
      </c>
      <c r="D343" s="1">
        <v>20030</v>
      </c>
      <c r="E343" s="1">
        <v>6140</v>
      </c>
      <c r="F343" s="1">
        <v>2285</v>
      </c>
      <c r="G343" s="1">
        <v>5245</v>
      </c>
      <c r="H343" s="1">
        <v>15805</v>
      </c>
      <c r="I343" s="1">
        <v>12295</v>
      </c>
      <c r="J343" s="1">
        <v>8460</v>
      </c>
      <c r="K343" s="1">
        <v>3835</v>
      </c>
      <c r="L343" s="1">
        <v>1200</v>
      </c>
      <c r="M343" s="1">
        <v>2255</v>
      </c>
      <c r="N343" s="1">
        <v>9720</v>
      </c>
      <c r="O343" s="1">
        <v>8050</v>
      </c>
      <c r="P343" s="1">
        <v>5265</v>
      </c>
      <c r="Q343" s="1">
        <v>2785</v>
      </c>
      <c r="R343" s="1">
        <v>670</v>
      </c>
      <c r="S343" s="1">
        <v>980</v>
      </c>
      <c r="T343" s="1">
        <v>3925</v>
      </c>
      <c r="U343" s="1">
        <v>3350</v>
      </c>
      <c r="V343" s="1">
        <v>2425</v>
      </c>
      <c r="W343" s="1">
        <v>930</v>
      </c>
      <c r="X343" s="1">
        <v>205</v>
      </c>
      <c r="Y343" s="1">
        <v>360</v>
      </c>
    </row>
    <row r="344" spans="1:25">
      <c r="A344" t="s">
        <v>346</v>
      </c>
      <c r="B344" s="1">
        <v>40135</v>
      </c>
      <c r="C344" s="1">
        <v>29435</v>
      </c>
      <c r="D344" s="1">
        <v>21895</v>
      </c>
      <c r="E344" s="1">
        <v>7545</v>
      </c>
      <c r="F344" s="1">
        <v>1915</v>
      </c>
      <c r="G344" s="1">
        <v>8750</v>
      </c>
      <c r="H344" s="1">
        <v>13385</v>
      </c>
      <c r="I344" s="1">
        <v>10150</v>
      </c>
      <c r="J344" s="1">
        <v>7205</v>
      </c>
      <c r="K344" s="1">
        <v>2945</v>
      </c>
      <c r="L344" s="1">
        <v>715</v>
      </c>
      <c r="M344" s="1">
        <v>2515</v>
      </c>
      <c r="N344" s="1">
        <v>3920</v>
      </c>
      <c r="O344" s="1">
        <v>3070</v>
      </c>
      <c r="P344" s="1">
        <v>1925</v>
      </c>
      <c r="Q344" s="1">
        <v>1145</v>
      </c>
      <c r="R344" s="1">
        <v>140</v>
      </c>
      <c r="S344" s="1">
        <v>700</v>
      </c>
      <c r="T344" s="1">
        <v>1295</v>
      </c>
      <c r="U344" s="1">
        <v>950</v>
      </c>
      <c r="V344" s="1">
        <v>660</v>
      </c>
      <c r="W344" s="1">
        <v>295</v>
      </c>
      <c r="X344" s="1">
        <v>60</v>
      </c>
      <c r="Y344" s="1">
        <v>280</v>
      </c>
    </row>
    <row r="345" spans="1:25">
      <c r="A345" t="s">
        <v>347</v>
      </c>
      <c r="B345" s="1">
        <v>16080</v>
      </c>
      <c r="C345" s="1">
        <v>11810</v>
      </c>
      <c r="D345" s="1">
        <v>8510</v>
      </c>
      <c r="E345" s="1">
        <v>3300</v>
      </c>
      <c r="F345" s="1">
        <v>825</v>
      </c>
      <c r="G345" s="1">
        <v>3445</v>
      </c>
      <c r="H345" s="1">
        <v>5475</v>
      </c>
      <c r="I345" s="1">
        <v>4205</v>
      </c>
      <c r="J345" s="1">
        <v>2835</v>
      </c>
      <c r="K345" s="1">
        <v>1370</v>
      </c>
      <c r="L345" s="1">
        <v>220</v>
      </c>
      <c r="M345" s="1">
        <v>1050</v>
      </c>
      <c r="N345" s="1">
        <v>1665</v>
      </c>
      <c r="O345" s="1">
        <v>1380</v>
      </c>
      <c r="P345" s="1">
        <v>810</v>
      </c>
      <c r="Q345" s="1">
        <v>570</v>
      </c>
      <c r="R345" s="1">
        <v>40</v>
      </c>
      <c r="S345" s="1">
        <v>245</v>
      </c>
      <c r="T345" s="1">
        <v>655</v>
      </c>
      <c r="U345" s="1">
        <v>510</v>
      </c>
      <c r="V345" s="1">
        <v>365</v>
      </c>
      <c r="W345" s="1">
        <v>145</v>
      </c>
      <c r="X345" s="1">
        <v>15</v>
      </c>
      <c r="Y345" s="1">
        <v>130</v>
      </c>
    </row>
    <row r="346" spans="1:25">
      <c r="A346" t="s">
        <v>348</v>
      </c>
      <c r="B346" s="1">
        <v>13130</v>
      </c>
      <c r="C346" s="1">
        <v>10460</v>
      </c>
      <c r="D346" s="1">
        <v>8030</v>
      </c>
      <c r="E346" s="1">
        <v>2435</v>
      </c>
      <c r="F346" s="1">
        <v>470</v>
      </c>
      <c r="G346" s="1">
        <v>2180</v>
      </c>
      <c r="H346" s="1">
        <v>4675</v>
      </c>
      <c r="I346" s="1">
        <v>3820</v>
      </c>
      <c r="J346" s="1">
        <v>2670</v>
      </c>
      <c r="K346" s="1">
        <v>1150</v>
      </c>
      <c r="L346" s="1">
        <v>235</v>
      </c>
      <c r="M346" s="1">
        <v>620</v>
      </c>
      <c r="N346" s="1">
        <v>1415</v>
      </c>
      <c r="O346" s="1">
        <v>1155</v>
      </c>
      <c r="P346" s="1">
        <v>680</v>
      </c>
      <c r="Q346" s="1">
        <v>465</v>
      </c>
      <c r="R346" s="1">
        <v>75</v>
      </c>
      <c r="S346" s="1">
        <v>180</v>
      </c>
      <c r="T346" s="1">
        <v>400</v>
      </c>
      <c r="U346" s="1">
        <v>300</v>
      </c>
      <c r="V346" s="1">
        <v>185</v>
      </c>
      <c r="W346" s="1">
        <v>115</v>
      </c>
      <c r="X346" s="1">
        <v>45</v>
      </c>
      <c r="Y346" s="1">
        <v>50</v>
      </c>
    </row>
    <row r="347" spans="1:25">
      <c r="A347" t="s">
        <v>349</v>
      </c>
      <c r="B347" s="1">
        <v>10925</v>
      </c>
      <c r="C347" s="1">
        <v>7170</v>
      </c>
      <c r="D347" s="1">
        <v>5360</v>
      </c>
      <c r="E347" s="1">
        <v>1810</v>
      </c>
      <c r="F347" s="1">
        <v>620</v>
      </c>
      <c r="G347" s="1">
        <v>3125</v>
      </c>
      <c r="H347" s="1">
        <v>3235</v>
      </c>
      <c r="I347" s="1">
        <v>2125</v>
      </c>
      <c r="J347" s="1">
        <v>1700</v>
      </c>
      <c r="K347" s="1">
        <v>425</v>
      </c>
      <c r="L347" s="1">
        <v>260</v>
      </c>
      <c r="M347" s="1">
        <v>845</v>
      </c>
      <c r="N347" s="1">
        <v>845</v>
      </c>
      <c r="O347" s="1">
        <v>540</v>
      </c>
      <c r="P347" s="1">
        <v>435</v>
      </c>
      <c r="Q347" s="1">
        <v>110</v>
      </c>
      <c r="R347" s="1">
        <v>20</v>
      </c>
      <c r="S347" s="1">
        <v>280</v>
      </c>
      <c r="T347" s="1">
        <v>240</v>
      </c>
      <c r="U347" s="1">
        <v>140</v>
      </c>
      <c r="V347" s="1">
        <v>105</v>
      </c>
      <c r="W347" s="1">
        <v>35</v>
      </c>
      <c r="X347" s="1">
        <v>0</v>
      </c>
      <c r="Y347" s="1">
        <v>100</v>
      </c>
    </row>
    <row r="348" spans="1:25" ht="24.6" customHeight="1">
      <c r="A348" t="s">
        <v>350</v>
      </c>
      <c r="B348" s="1">
        <v>1247050</v>
      </c>
      <c r="C348" s="1">
        <v>1110195</v>
      </c>
      <c r="D348" s="1">
        <v>915455</v>
      </c>
      <c r="E348" s="1">
        <v>194745</v>
      </c>
      <c r="F348" s="1">
        <v>41850</v>
      </c>
      <c r="G348" s="1">
        <v>87435</v>
      </c>
      <c r="H348" s="1">
        <v>474205</v>
      </c>
      <c r="I348" s="1">
        <v>416390</v>
      </c>
      <c r="J348" s="1">
        <v>328500</v>
      </c>
      <c r="K348" s="1">
        <v>87895</v>
      </c>
      <c r="L348" s="1">
        <v>16185</v>
      </c>
      <c r="M348" s="1">
        <v>37615</v>
      </c>
      <c r="N348" s="1">
        <v>195020</v>
      </c>
      <c r="O348" s="1">
        <v>167745</v>
      </c>
      <c r="P348" s="1">
        <v>119125</v>
      </c>
      <c r="Q348" s="1">
        <v>48615</v>
      </c>
      <c r="R348" s="1">
        <v>8215</v>
      </c>
      <c r="S348" s="1">
        <v>17320</v>
      </c>
      <c r="T348" s="1">
        <v>94810</v>
      </c>
      <c r="U348" s="1">
        <v>80640</v>
      </c>
      <c r="V348" s="1">
        <v>69220</v>
      </c>
      <c r="W348" s="1">
        <v>11430</v>
      </c>
      <c r="X348" s="1">
        <v>4965</v>
      </c>
      <c r="Y348" s="1">
        <v>8165</v>
      </c>
    </row>
    <row r="349" spans="1:25">
      <c r="A349" t="s">
        <v>351</v>
      </c>
      <c r="B349" s="1">
        <v>1247050</v>
      </c>
      <c r="C349" s="1">
        <v>1110195</v>
      </c>
      <c r="D349" s="1">
        <v>915450</v>
      </c>
      <c r="E349" s="1">
        <v>194745</v>
      </c>
      <c r="F349" s="1">
        <v>41845</v>
      </c>
      <c r="G349" s="1">
        <v>87435</v>
      </c>
      <c r="H349" s="1">
        <v>474205</v>
      </c>
      <c r="I349" s="1">
        <v>416390</v>
      </c>
      <c r="J349" s="1">
        <v>328500</v>
      </c>
      <c r="K349" s="1">
        <v>87890</v>
      </c>
      <c r="L349" s="1">
        <v>16185</v>
      </c>
      <c r="M349" s="1">
        <v>37615</v>
      </c>
      <c r="N349" s="1">
        <v>195025</v>
      </c>
      <c r="O349" s="1">
        <v>167745</v>
      </c>
      <c r="P349" s="1">
        <v>119130</v>
      </c>
      <c r="Q349" s="1">
        <v>48615</v>
      </c>
      <c r="R349" s="1">
        <v>8215</v>
      </c>
      <c r="S349" s="1">
        <v>17325</v>
      </c>
      <c r="T349" s="1">
        <v>94810</v>
      </c>
      <c r="U349" s="1">
        <v>80645</v>
      </c>
      <c r="V349" s="1">
        <v>69215</v>
      </c>
      <c r="W349" s="1">
        <v>11425</v>
      </c>
      <c r="X349" s="1">
        <v>4965</v>
      </c>
      <c r="Y349" s="1">
        <v>8165</v>
      </c>
    </row>
    <row r="350" spans="1:25">
      <c r="A350" t="s">
        <v>352</v>
      </c>
      <c r="B350" s="1">
        <v>777020</v>
      </c>
      <c r="C350" s="1">
        <v>705295</v>
      </c>
      <c r="D350" s="1">
        <v>583860</v>
      </c>
      <c r="E350" s="1">
        <v>121430</v>
      </c>
      <c r="F350" s="1">
        <v>7540</v>
      </c>
      <c r="G350" s="1">
        <v>61920</v>
      </c>
      <c r="H350" s="1">
        <v>302315</v>
      </c>
      <c r="I350" s="1">
        <v>271210</v>
      </c>
      <c r="J350" s="1">
        <v>216475</v>
      </c>
      <c r="K350" s="1">
        <v>54740</v>
      </c>
      <c r="L350" s="1">
        <v>2425</v>
      </c>
      <c r="M350" s="1">
        <v>27210</v>
      </c>
      <c r="N350" s="1">
        <v>121210</v>
      </c>
      <c r="O350" s="1">
        <v>108440</v>
      </c>
      <c r="P350" s="1">
        <v>78735</v>
      </c>
      <c r="Q350" s="1">
        <v>29705</v>
      </c>
      <c r="R350" s="1">
        <v>1000</v>
      </c>
      <c r="S350" s="1">
        <v>11155</v>
      </c>
      <c r="T350" s="1">
        <v>49400</v>
      </c>
      <c r="U350" s="1">
        <v>43980</v>
      </c>
      <c r="V350" s="1">
        <v>36675</v>
      </c>
      <c r="W350" s="1">
        <v>7310</v>
      </c>
      <c r="X350" s="1">
        <v>375</v>
      </c>
      <c r="Y350" s="1">
        <v>4695</v>
      </c>
    </row>
    <row r="351" spans="1:25">
      <c r="A351" t="s">
        <v>353</v>
      </c>
      <c r="B351" s="1">
        <v>95775</v>
      </c>
      <c r="C351" s="1">
        <v>91645</v>
      </c>
      <c r="D351" s="1">
        <v>71910</v>
      </c>
      <c r="E351" s="1">
        <v>19735</v>
      </c>
      <c r="F351" s="1">
        <v>1980</v>
      </c>
      <c r="G351" s="1">
        <v>1790</v>
      </c>
      <c r="H351" s="1">
        <v>30375</v>
      </c>
      <c r="I351" s="1">
        <v>28675</v>
      </c>
      <c r="J351" s="1">
        <v>21250</v>
      </c>
      <c r="K351" s="1">
        <v>7420</v>
      </c>
      <c r="L351" s="1">
        <v>780</v>
      </c>
      <c r="M351" s="1">
        <v>745</v>
      </c>
      <c r="N351" s="1">
        <v>11435</v>
      </c>
      <c r="O351" s="1">
        <v>10640</v>
      </c>
      <c r="P351" s="1">
        <v>6605</v>
      </c>
      <c r="Q351" s="1">
        <v>4030</v>
      </c>
      <c r="R351" s="1">
        <v>345</v>
      </c>
      <c r="S351" s="1">
        <v>405</v>
      </c>
      <c r="T351" s="1">
        <v>6370</v>
      </c>
      <c r="U351" s="1">
        <v>5975</v>
      </c>
      <c r="V351" s="1">
        <v>5270</v>
      </c>
      <c r="W351" s="1">
        <v>700</v>
      </c>
      <c r="X351" s="1">
        <v>175</v>
      </c>
      <c r="Y351" s="1">
        <v>215</v>
      </c>
    </row>
    <row r="352" spans="1:25">
      <c r="A352" t="s">
        <v>354</v>
      </c>
      <c r="B352" s="1">
        <v>244765</v>
      </c>
      <c r="C352" s="1">
        <v>225640</v>
      </c>
      <c r="D352" s="1">
        <v>186990</v>
      </c>
      <c r="E352" s="1">
        <v>38655</v>
      </c>
      <c r="F352" s="1">
        <v>10440</v>
      </c>
      <c r="G352" s="1">
        <v>5455</v>
      </c>
      <c r="H352" s="1">
        <v>90860</v>
      </c>
      <c r="I352" s="1">
        <v>82895</v>
      </c>
      <c r="J352" s="1">
        <v>64050</v>
      </c>
      <c r="K352" s="1">
        <v>18840</v>
      </c>
      <c r="L352" s="1">
        <v>4240</v>
      </c>
      <c r="M352" s="1">
        <v>2100</v>
      </c>
      <c r="N352" s="1">
        <v>35150</v>
      </c>
      <c r="O352" s="1">
        <v>30735</v>
      </c>
      <c r="P352" s="1">
        <v>20255</v>
      </c>
      <c r="Q352" s="1">
        <v>10485</v>
      </c>
      <c r="R352" s="1">
        <v>2415</v>
      </c>
      <c r="S352" s="1">
        <v>1305</v>
      </c>
      <c r="T352" s="1">
        <v>24685</v>
      </c>
      <c r="U352" s="1">
        <v>21375</v>
      </c>
      <c r="V352" s="1">
        <v>19385</v>
      </c>
      <c r="W352" s="1">
        <v>1995</v>
      </c>
      <c r="X352" s="1">
        <v>1965</v>
      </c>
      <c r="Y352" s="1">
        <v>950</v>
      </c>
    </row>
    <row r="353" spans="1:25">
      <c r="A353" t="s">
        <v>355</v>
      </c>
      <c r="B353" s="1">
        <v>6265</v>
      </c>
      <c r="C353" s="1">
        <v>4370</v>
      </c>
      <c r="D353" s="1">
        <v>3535</v>
      </c>
      <c r="E353" s="1">
        <v>840</v>
      </c>
      <c r="F353" s="1">
        <v>1245</v>
      </c>
      <c r="G353" s="1">
        <v>580</v>
      </c>
      <c r="H353" s="1">
        <v>2370</v>
      </c>
      <c r="I353" s="1">
        <v>1630</v>
      </c>
      <c r="J353" s="1">
        <v>1210</v>
      </c>
      <c r="K353" s="1">
        <v>415</v>
      </c>
      <c r="L353" s="1">
        <v>550</v>
      </c>
      <c r="M353" s="1">
        <v>170</v>
      </c>
      <c r="N353" s="1">
        <v>1355</v>
      </c>
      <c r="O353" s="1">
        <v>915</v>
      </c>
      <c r="P353" s="1">
        <v>640</v>
      </c>
      <c r="Q353" s="1">
        <v>280</v>
      </c>
      <c r="R353" s="1">
        <v>330</v>
      </c>
      <c r="S353" s="1">
        <v>105</v>
      </c>
      <c r="T353" s="1">
        <v>720</v>
      </c>
      <c r="U353" s="1">
        <v>505</v>
      </c>
      <c r="V353" s="1">
        <v>455</v>
      </c>
      <c r="W353" s="1">
        <v>50</v>
      </c>
      <c r="X353" s="1">
        <v>170</v>
      </c>
      <c r="Y353" s="1">
        <v>35</v>
      </c>
    </row>
    <row r="354" spans="1:25">
      <c r="A354" t="s">
        <v>356</v>
      </c>
      <c r="B354" s="1">
        <v>14575</v>
      </c>
      <c r="C354" s="1">
        <v>13030</v>
      </c>
      <c r="D354" s="1">
        <v>9705</v>
      </c>
      <c r="E354" s="1">
        <v>3330</v>
      </c>
      <c r="F354" s="1">
        <v>710</v>
      </c>
      <c r="G354" s="1">
        <v>725</v>
      </c>
      <c r="H354" s="1">
        <v>3340</v>
      </c>
      <c r="I354" s="1">
        <v>2875</v>
      </c>
      <c r="J354" s="1">
        <v>2035</v>
      </c>
      <c r="K354" s="1">
        <v>845</v>
      </c>
      <c r="L354" s="1">
        <v>245</v>
      </c>
      <c r="M354" s="1">
        <v>195</v>
      </c>
      <c r="N354" s="1">
        <v>1530</v>
      </c>
      <c r="O354" s="1">
        <v>1370</v>
      </c>
      <c r="P354" s="1">
        <v>890</v>
      </c>
      <c r="Q354" s="1">
        <v>485</v>
      </c>
      <c r="R354" s="1">
        <v>80</v>
      </c>
      <c r="S354" s="1">
        <v>60</v>
      </c>
      <c r="T354" s="1">
        <v>700</v>
      </c>
      <c r="U354" s="1">
        <v>615</v>
      </c>
      <c r="V354" s="1">
        <v>540</v>
      </c>
      <c r="W354" s="1">
        <v>80</v>
      </c>
      <c r="X354" s="1">
        <v>60</v>
      </c>
      <c r="Y354" s="1">
        <v>0</v>
      </c>
    </row>
    <row r="355" spans="1:25">
      <c r="A355" t="s">
        <v>357</v>
      </c>
      <c r="B355" s="1">
        <v>99005</v>
      </c>
      <c r="C355" s="1">
        <v>63890</v>
      </c>
      <c r="D355" s="1">
        <v>54170</v>
      </c>
      <c r="E355" s="1">
        <v>9720</v>
      </c>
      <c r="F355" s="1">
        <v>17740</v>
      </c>
      <c r="G355" s="1">
        <v>15980</v>
      </c>
      <c r="H355" s="1">
        <v>40945</v>
      </c>
      <c r="I355" s="1">
        <v>26450</v>
      </c>
      <c r="J355" s="1">
        <v>21425</v>
      </c>
      <c r="K355" s="1">
        <v>5025</v>
      </c>
      <c r="L355" s="1">
        <v>7040</v>
      </c>
      <c r="M355" s="1">
        <v>6820</v>
      </c>
      <c r="N355" s="1">
        <v>22295</v>
      </c>
      <c r="O355" s="1">
        <v>14405</v>
      </c>
      <c r="P355" s="1">
        <v>11045</v>
      </c>
      <c r="Q355" s="1">
        <v>3360</v>
      </c>
      <c r="R355" s="1">
        <v>3495</v>
      </c>
      <c r="S355" s="1">
        <v>4075</v>
      </c>
      <c r="T355" s="1">
        <v>11630</v>
      </c>
      <c r="U355" s="1">
        <v>7385</v>
      </c>
      <c r="V355" s="1">
        <v>6210</v>
      </c>
      <c r="W355" s="1">
        <v>1175</v>
      </c>
      <c r="X355" s="1">
        <v>1835</v>
      </c>
      <c r="Y355" s="1">
        <v>2170</v>
      </c>
    </row>
    <row r="356" spans="1:25">
      <c r="A356" t="s">
        <v>358</v>
      </c>
      <c r="B356" s="1">
        <v>9650</v>
      </c>
      <c r="C356" s="1">
        <v>6325</v>
      </c>
      <c r="D356" s="1">
        <v>5290</v>
      </c>
      <c r="E356" s="1">
        <v>1035</v>
      </c>
      <c r="F356" s="1">
        <v>2190</v>
      </c>
      <c r="G356" s="1">
        <v>990</v>
      </c>
      <c r="H356" s="1">
        <v>4000</v>
      </c>
      <c r="I356" s="1">
        <v>2655</v>
      </c>
      <c r="J356" s="1">
        <v>2045</v>
      </c>
      <c r="K356" s="1">
        <v>610</v>
      </c>
      <c r="L356" s="1">
        <v>905</v>
      </c>
      <c r="M356" s="1">
        <v>380</v>
      </c>
      <c r="N356" s="1">
        <v>2040</v>
      </c>
      <c r="O356" s="1">
        <v>1245</v>
      </c>
      <c r="P356" s="1">
        <v>965</v>
      </c>
      <c r="Q356" s="1">
        <v>270</v>
      </c>
      <c r="R356" s="1">
        <v>545</v>
      </c>
      <c r="S356" s="1">
        <v>215</v>
      </c>
      <c r="T356" s="1">
        <v>1305</v>
      </c>
      <c r="U356" s="1">
        <v>805</v>
      </c>
      <c r="V356" s="1">
        <v>685</v>
      </c>
      <c r="W356" s="1">
        <v>115</v>
      </c>
      <c r="X356" s="1">
        <v>385</v>
      </c>
      <c r="Y356" s="1">
        <v>90</v>
      </c>
    </row>
    <row r="357" spans="1:25" ht="24.6" customHeight="1">
      <c r="A357" t="s">
        <v>359</v>
      </c>
      <c r="B357" s="1">
        <v>1886980</v>
      </c>
      <c r="C357" s="1">
        <v>1669420</v>
      </c>
      <c r="D357" s="1">
        <v>1385105</v>
      </c>
      <c r="E357" s="1">
        <v>284315</v>
      </c>
      <c r="F357" s="1">
        <v>102640</v>
      </c>
      <c r="G357" s="1">
        <v>109790</v>
      </c>
      <c r="H357" s="1">
        <v>668435</v>
      </c>
      <c r="I357" s="1">
        <v>589535</v>
      </c>
      <c r="J357" s="1">
        <v>472965</v>
      </c>
      <c r="K357" s="1">
        <v>116570</v>
      </c>
      <c r="L357" s="1">
        <v>33300</v>
      </c>
      <c r="M357" s="1">
        <v>42155</v>
      </c>
      <c r="N357" s="1">
        <v>250385</v>
      </c>
      <c r="O357" s="1">
        <v>219720</v>
      </c>
      <c r="P357" s="1">
        <v>157110</v>
      </c>
      <c r="Q357" s="1">
        <v>62605</v>
      </c>
      <c r="R357" s="1">
        <v>12795</v>
      </c>
      <c r="S357" s="1">
        <v>16940</v>
      </c>
      <c r="T357" s="1">
        <v>126365</v>
      </c>
      <c r="U357" s="1">
        <v>110495</v>
      </c>
      <c r="V357" s="1">
        <v>99120</v>
      </c>
      <c r="W357" s="1">
        <v>11370</v>
      </c>
      <c r="X357" s="1">
        <v>5835</v>
      </c>
      <c r="Y357" s="1">
        <v>9445</v>
      </c>
    </row>
    <row r="358" spans="1:25">
      <c r="A358" t="s">
        <v>360</v>
      </c>
      <c r="B358" s="1">
        <v>548400</v>
      </c>
      <c r="C358" s="1">
        <v>470215</v>
      </c>
      <c r="D358" s="1">
        <v>389820</v>
      </c>
      <c r="E358" s="1">
        <v>80395</v>
      </c>
      <c r="F358" s="1">
        <v>28580</v>
      </c>
      <c r="G358" s="1">
        <v>48020</v>
      </c>
      <c r="H358" s="1">
        <v>212200</v>
      </c>
      <c r="I358" s="1">
        <v>179745</v>
      </c>
      <c r="J358" s="1">
        <v>142560</v>
      </c>
      <c r="K358" s="1">
        <v>37185</v>
      </c>
      <c r="L358" s="1">
        <v>11110</v>
      </c>
      <c r="M358" s="1">
        <v>20455</v>
      </c>
      <c r="N358" s="1">
        <v>86005</v>
      </c>
      <c r="O358" s="1">
        <v>72390</v>
      </c>
      <c r="P358" s="1">
        <v>50810</v>
      </c>
      <c r="Q358" s="1">
        <v>21580</v>
      </c>
      <c r="R358" s="1">
        <v>4835</v>
      </c>
      <c r="S358" s="1">
        <v>8405</v>
      </c>
      <c r="T358" s="1">
        <v>40640</v>
      </c>
      <c r="U358" s="1">
        <v>33860</v>
      </c>
      <c r="V358" s="1">
        <v>28585</v>
      </c>
      <c r="W358" s="1">
        <v>5280</v>
      </c>
      <c r="X358" s="1">
        <v>2340</v>
      </c>
      <c r="Y358" s="1">
        <v>4190</v>
      </c>
    </row>
    <row r="359" spans="1:25">
      <c r="A359" t="s">
        <v>361</v>
      </c>
      <c r="B359" s="1">
        <v>128820</v>
      </c>
      <c r="C359" s="1">
        <v>116505</v>
      </c>
      <c r="D359" s="1">
        <v>101040</v>
      </c>
      <c r="E359" s="1">
        <v>15470</v>
      </c>
      <c r="F359" s="1">
        <v>6995</v>
      </c>
      <c r="G359" s="1">
        <v>4795</v>
      </c>
      <c r="H359" s="1">
        <v>50835</v>
      </c>
      <c r="I359" s="1">
        <v>46030</v>
      </c>
      <c r="J359" s="1">
        <v>37925</v>
      </c>
      <c r="K359" s="1">
        <v>8105</v>
      </c>
      <c r="L359" s="1">
        <v>2955</v>
      </c>
      <c r="M359" s="1">
        <v>1550</v>
      </c>
      <c r="N359" s="1">
        <v>20980</v>
      </c>
      <c r="O359" s="1">
        <v>18710</v>
      </c>
      <c r="P359" s="1">
        <v>13930</v>
      </c>
      <c r="Q359" s="1">
        <v>4780</v>
      </c>
      <c r="R359" s="1">
        <v>1180</v>
      </c>
      <c r="S359" s="1">
        <v>925</v>
      </c>
      <c r="T359" s="1">
        <v>10435</v>
      </c>
      <c r="U359" s="1">
        <v>9250</v>
      </c>
      <c r="V359" s="1">
        <v>7965</v>
      </c>
      <c r="W359" s="1">
        <v>1285</v>
      </c>
      <c r="X359" s="1">
        <v>615</v>
      </c>
      <c r="Y359" s="1">
        <v>480</v>
      </c>
    </row>
    <row r="360" spans="1:25">
      <c r="A360" t="s">
        <v>362</v>
      </c>
      <c r="B360" s="1">
        <v>99455</v>
      </c>
      <c r="C360" s="1">
        <v>94395</v>
      </c>
      <c r="D360" s="1">
        <v>77150</v>
      </c>
      <c r="E360" s="1">
        <v>17245</v>
      </c>
      <c r="F360" s="1">
        <v>1920</v>
      </c>
      <c r="G360" s="1">
        <v>2875</v>
      </c>
      <c r="H360" s="1">
        <v>40905</v>
      </c>
      <c r="I360" s="1">
        <v>38430</v>
      </c>
      <c r="J360" s="1">
        <v>29650</v>
      </c>
      <c r="K360" s="1">
        <v>8775</v>
      </c>
      <c r="L360" s="1">
        <v>865</v>
      </c>
      <c r="M360" s="1">
        <v>1465</v>
      </c>
      <c r="N360" s="1">
        <v>19150</v>
      </c>
      <c r="O360" s="1">
        <v>17710</v>
      </c>
      <c r="P360" s="1">
        <v>11945</v>
      </c>
      <c r="Q360" s="1">
        <v>5765</v>
      </c>
      <c r="R360" s="1">
        <v>440</v>
      </c>
      <c r="S360" s="1">
        <v>920</v>
      </c>
      <c r="T360" s="1">
        <v>7765</v>
      </c>
      <c r="U360" s="1">
        <v>7210</v>
      </c>
      <c r="V360" s="1">
        <v>5985</v>
      </c>
      <c r="W360" s="1">
        <v>1225</v>
      </c>
      <c r="X360" s="1">
        <v>135</v>
      </c>
      <c r="Y360" s="1">
        <v>335</v>
      </c>
    </row>
    <row r="361" spans="1:25">
      <c r="A361" t="s">
        <v>363</v>
      </c>
      <c r="B361" s="1">
        <v>125900</v>
      </c>
      <c r="C361" s="1">
        <v>99675</v>
      </c>
      <c r="D361" s="1">
        <v>83170</v>
      </c>
      <c r="E361" s="1">
        <v>16510</v>
      </c>
      <c r="F361" s="1">
        <v>14620</v>
      </c>
      <c r="G361" s="1">
        <v>11255</v>
      </c>
      <c r="H361" s="1">
        <v>50710</v>
      </c>
      <c r="I361" s="1">
        <v>39300</v>
      </c>
      <c r="J361" s="1">
        <v>31500</v>
      </c>
      <c r="K361" s="1">
        <v>7800</v>
      </c>
      <c r="L361" s="1">
        <v>5545</v>
      </c>
      <c r="M361" s="1">
        <v>5685</v>
      </c>
      <c r="N361" s="1">
        <v>21550</v>
      </c>
      <c r="O361" s="1">
        <v>16235</v>
      </c>
      <c r="P361" s="1">
        <v>11715</v>
      </c>
      <c r="Q361" s="1">
        <v>4520</v>
      </c>
      <c r="R361" s="1">
        <v>2380</v>
      </c>
      <c r="S361" s="1">
        <v>2860</v>
      </c>
      <c r="T361" s="1">
        <v>10605</v>
      </c>
      <c r="U361" s="1">
        <v>7845</v>
      </c>
      <c r="V361" s="1">
        <v>6625</v>
      </c>
      <c r="W361" s="1">
        <v>1220</v>
      </c>
      <c r="X361" s="1">
        <v>1215</v>
      </c>
      <c r="Y361" s="1">
        <v>1495</v>
      </c>
    </row>
    <row r="362" spans="1:25">
      <c r="A362" t="s">
        <v>364</v>
      </c>
      <c r="B362" s="1">
        <v>85880</v>
      </c>
      <c r="C362" s="1">
        <v>78585</v>
      </c>
      <c r="D362" s="1">
        <v>62700</v>
      </c>
      <c r="E362" s="1">
        <v>15885</v>
      </c>
      <c r="F362" s="1">
        <v>1825</v>
      </c>
      <c r="G362" s="1">
        <v>5375</v>
      </c>
      <c r="H362" s="1">
        <v>24815</v>
      </c>
      <c r="I362" s="1">
        <v>22985</v>
      </c>
      <c r="J362" s="1">
        <v>18455</v>
      </c>
      <c r="K362" s="1">
        <v>4525</v>
      </c>
      <c r="L362" s="1">
        <v>565</v>
      </c>
      <c r="M362" s="1">
        <v>1240</v>
      </c>
      <c r="N362" s="1">
        <v>8290</v>
      </c>
      <c r="O362" s="1">
        <v>7535</v>
      </c>
      <c r="P362" s="1">
        <v>5265</v>
      </c>
      <c r="Q362" s="1">
        <v>2270</v>
      </c>
      <c r="R362" s="1">
        <v>235</v>
      </c>
      <c r="S362" s="1">
        <v>520</v>
      </c>
      <c r="T362" s="1">
        <v>4385</v>
      </c>
      <c r="U362" s="1">
        <v>4110</v>
      </c>
      <c r="V362" s="1">
        <v>3625</v>
      </c>
      <c r="W362" s="1">
        <v>485</v>
      </c>
      <c r="X362" s="1">
        <v>90</v>
      </c>
      <c r="Y362" s="1">
        <v>180</v>
      </c>
    </row>
    <row r="363" spans="1:25">
      <c r="A363" t="s">
        <v>365</v>
      </c>
      <c r="B363" s="1">
        <v>30220</v>
      </c>
      <c r="C363" s="1">
        <v>28025</v>
      </c>
      <c r="D363" s="1">
        <v>22635</v>
      </c>
      <c r="E363" s="1">
        <v>5395</v>
      </c>
      <c r="F363" s="1">
        <v>560</v>
      </c>
      <c r="G363" s="1">
        <v>1470</v>
      </c>
      <c r="H363" s="1">
        <v>12415</v>
      </c>
      <c r="I363" s="1">
        <v>11435</v>
      </c>
      <c r="J363" s="1">
        <v>8100</v>
      </c>
      <c r="K363" s="1">
        <v>3335</v>
      </c>
      <c r="L363" s="1">
        <v>225</v>
      </c>
      <c r="M363" s="1">
        <v>630</v>
      </c>
      <c r="N363" s="1">
        <v>6370</v>
      </c>
      <c r="O363" s="1">
        <v>5850</v>
      </c>
      <c r="P363" s="1">
        <v>3580</v>
      </c>
      <c r="Q363" s="1">
        <v>2270</v>
      </c>
      <c r="R363" s="1">
        <v>135</v>
      </c>
      <c r="S363" s="1">
        <v>380</v>
      </c>
      <c r="T363" s="1">
        <v>2630</v>
      </c>
      <c r="U363" s="1">
        <v>2375</v>
      </c>
      <c r="V363" s="1">
        <v>1755</v>
      </c>
      <c r="W363" s="1">
        <v>620</v>
      </c>
      <c r="X363" s="1">
        <v>65</v>
      </c>
      <c r="Y363" s="1">
        <v>190</v>
      </c>
    </row>
    <row r="364" spans="1:25">
      <c r="A364" t="s">
        <v>366</v>
      </c>
      <c r="B364" s="1">
        <v>49655</v>
      </c>
      <c r="C364" s="1">
        <v>30800</v>
      </c>
      <c r="D364" s="1">
        <v>26435</v>
      </c>
      <c r="E364" s="1">
        <v>4365</v>
      </c>
      <c r="F364" s="1">
        <v>2220</v>
      </c>
      <c r="G364" s="1">
        <v>16500</v>
      </c>
      <c r="H364" s="1">
        <v>23095</v>
      </c>
      <c r="I364" s="1">
        <v>14305</v>
      </c>
      <c r="J364" s="1">
        <v>11465</v>
      </c>
      <c r="K364" s="1">
        <v>2845</v>
      </c>
      <c r="L364" s="1">
        <v>815</v>
      </c>
      <c r="M364" s="1">
        <v>7885</v>
      </c>
      <c r="N364" s="1">
        <v>7400</v>
      </c>
      <c r="O364" s="1">
        <v>4805</v>
      </c>
      <c r="P364" s="1">
        <v>3445</v>
      </c>
      <c r="Q364" s="1">
        <v>1355</v>
      </c>
      <c r="R364" s="1">
        <v>385</v>
      </c>
      <c r="S364" s="1">
        <v>2175</v>
      </c>
      <c r="T364" s="1">
        <v>3760</v>
      </c>
      <c r="U364" s="1">
        <v>2340</v>
      </c>
      <c r="V364" s="1">
        <v>2065</v>
      </c>
      <c r="W364" s="1">
        <v>275</v>
      </c>
      <c r="X364" s="1">
        <v>165</v>
      </c>
      <c r="Y364" s="1">
        <v>1235</v>
      </c>
    </row>
    <row r="365" spans="1:25">
      <c r="A365" t="s">
        <v>367</v>
      </c>
      <c r="B365" s="1">
        <v>28480</v>
      </c>
      <c r="C365" s="1">
        <v>22230</v>
      </c>
      <c r="D365" s="1">
        <v>16695</v>
      </c>
      <c r="E365" s="1">
        <v>5530</v>
      </c>
      <c r="F365" s="1">
        <v>450</v>
      </c>
      <c r="G365" s="1">
        <v>5750</v>
      </c>
      <c r="H365" s="1">
        <v>9420</v>
      </c>
      <c r="I365" s="1">
        <v>7260</v>
      </c>
      <c r="J365" s="1">
        <v>5460</v>
      </c>
      <c r="K365" s="1">
        <v>1800</v>
      </c>
      <c r="L365" s="1">
        <v>140</v>
      </c>
      <c r="M365" s="1">
        <v>2000</v>
      </c>
      <c r="N365" s="1">
        <v>2265</v>
      </c>
      <c r="O365" s="1">
        <v>1550</v>
      </c>
      <c r="P365" s="1">
        <v>920</v>
      </c>
      <c r="Q365" s="1">
        <v>630</v>
      </c>
      <c r="R365" s="1">
        <v>75</v>
      </c>
      <c r="S365" s="1">
        <v>630</v>
      </c>
      <c r="T365" s="1">
        <v>1060</v>
      </c>
      <c r="U365" s="1">
        <v>730</v>
      </c>
      <c r="V365" s="1">
        <v>560</v>
      </c>
      <c r="W365" s="1">
        <v>165</v>
      </c>
      <c r="X365" s="1">
        <v>55</v>
      </c>
      <c r="Y365" s="1">
        <v>275</v>
      </c>
    </row>
    <row r="366" spans="1:25">
      <c r="A366" t="s">
        <v>368</v>
      </c>
      <c r="B366" s="1">
        <v>614440</v>
      </c>
      <c r="C366" s="1">
        <v>592155</v>
      </c>
      <c r="D366" s="1">
        <v>478470</v>
      </c>
      <c r="E366" s="1">
        <v>113680</v>
      </c>
      <c r="F366" s="1">
        <v>4890</v>
      </c>
      <c r="G366" s="1">
        <v>14430</v>
      </c>
      <c r="H366" s="1">
        <v>196795</v>
      </c>
      <c r="I366" s="1">
        <v>188885</v>
      </c>
      <c r="J366" s="1">
        <v>146150</v>
      </c>
      <c r="K366" s="1">
        <v>42735</v>
      </c>
      <c r="L366" s="1">
        <v>1685</v>
      </c>
      <c r="M366" s="1">
        <v>3915</v>
      </c>
      <c r="N366" s="1">
        <v>76290</v>
      </c>
      <c r="O366" s="1">
        <v>73465</v>
      </c>
      <c r="P366" s="1">
        <v>50240</v>
      </c>
      <c r="Q366" s="1">
        <v>23220</v>
      </c>
      <c r="R366" s="1">
        <v>610</v>
      </c>
      <c r="S366" s="1">
        <v>1755</v>
      </c>
      <c r="T366" s="1">
        <v>42045</v>
      </c>
      <c r="U366" s="1">
        <v>40205</v>
      </c>
      <c r="V366" s="1">
        <v>38005</v>
      </c>
      <c r="W366" s="1">
        <v>2205</v>
      </c>
      <c r="X366" s="1">
        <v>365</v>
      </c>
      <c r="Y366" s="1">
        <v>1170</v>
      </c>
    </row>
    <row r="367" spans="1:25">
      <c r="A367" t="s">
        <v>369</v>
      </c>
      <c r="B367" s="1">
        <v>614445</v>
      </c>
      <c r="C367" s="1">
        <v>592150</v>
      </c>
      <c r="D367" s="1">
        <v>478475</v>
      </c>
      <c r="E367" s="1">
        <v>113680</v>
      </c>
      <c r="F367" s="1">
        <v>4890</v>
      </c>
      <c r="G367" s="1">
        <v>14435</v>
      </c>
      <c r="H367" s="1">
        <v>196795</v>
      </c>
      <c r="I367" s="1">
        <v>188885</v>
      </c>
      <c r="J367" s="1">
        <v>146155</v>
      </c>
      <c r="K367" s="1">
        <v>42735</v>
      </c>
      <c r="L367" s="1">
        <v>1690</v>
      </c>
      <c r="M367" s="1">
        <v>3920</v>
      </c>
      <c r="N367" s="1">
        <v>76290</v>
      </c>
      <c r="O367" s="1">
        <v>73465</v>
      </c>
      <c r="P367" s="1">
        <v>50240</v>
      </c>
      <c r="Q367" s="1">
        <v>23225</v>
      </c>
      <c r="R367" s="1">
        <v>610</v>
      </c>
      <c r="S367" s="1">
        <v>1755</v>
      </c>
      <c r="T367" s="1">
        <v>42045</v>
      </c>
      <c r="U367" s="1">
        <v>40205</v>
      </c>
      <c r="V367" s="1">
        <v>38005</v>
      </c>
      <c r="W367" s="1">
        <v>2205</v>
      </c>
      <c r="X367" s="1">
        <v>365</v>
      </c>
      <c r="Y367" s="1">
        <v>1170</v>
      </c>
    </row>
    <row r="368" spans="1:25">
      <c r="A368" t="s">
        <v>370</v>
      </c>
      <c r="B368" s="1">
        <v>341915</v>
      </c>
      <c r="C368" s="1">
        <v>319740</v>
      </c>
      <c r="D368" s="1">
        <v>271815</v>
      </c>
      <c r="E368" s="1">
        <v>47925</v>
      </c>
      <c r="F368" s="1">
        <v>5670</v>
      </c>
      <c r="G368" s="1">
        <v>16340</v>
      </c>
      <c r="H368" s="1">
        <v>130710</v>
      </c>
      <c r="I368" s="1">
        <v>122695</v>
      </c>
      <c r="J368" s="1">
        <v>102210</v>
      </c>
      <c r="K368" s="1">
        <v>20485</v>
      </c>
      <c r="L368" s="1">
        <v>1380</v>
      </c>
      <c r="M368" s="1">
        <v>6570</v>
      </c>
      <c r="N368" s="1">
        <v>36755</v>
      </c>
      <c r="O368" s="1">
        <v>34120</v>
      </c>
      <c r="P368" s="1">
        <v>24695</v>
      </c>
      <c r="Q368" s="1">
        <v>9420</v>
      </c>
      <c r="R368" s="1">
        <v>405</v>
      </c>
      <c r="S368" s="1">
        <v>2215</v>
      </c>
      <c r="T368" s="1">
        <v>17940</v>
      </c>
      <c r="U368" s="1">
        <v>16485</v>
      </c>
      <c r="V368" s="1">
        <v>14455</v>
      </c>
      <c r="W368" s="1">
        <v>2030</v>
      </c>
      <c r="X368" s="1">
        <v>215</v>
      </c>
      <c r="Y368" s="1">
        <v>1235</v>
      </c>
    </row>
    <row r="369" spans="1:25">
      <c r="A369" t="s">
        <v>371</v>
      </c>
      <c r="B369" s="1">
        <v>341915</v>
      </c>
      <c r="C369" s="1">
        <v>319740</v>
      </c>
      <c r="D369" s="1">
        <v>271810</v>
      </c>
      <c r="E369" s="1">
        <v>47925</v>
      </c>
      <c r="F369" s="1">
        <v>5675</v>
      </c>
      <c r="G369" s="1">
        <v>16340</v>
      </c>
      <c r="H369" s="1">
        <v>130705</v>
      </c>
      <c r="I369" s="1">
        <v>122695</v>
      </c>
      <c r="J369" s="1">
        <v>102215</v>
      </c>
      <c r="K369" s="1">
        <v>20485</v>
      </c>
      <c r="L369" s="1">
        <v>1380</v>
      </c>
      <c r="M369" s="1">
        <v>6565</v>
      </c>
      <c r="N369" s="1">
        <v>36755</v>
      </c>
      <c r="O369" s="1">
        <v>34120</v>
      </c>
      <c r="P369" s="1">
        <v>24695</v>
      </c>
      <c r="Q369" s="1">
        <v>9425</v>
      </c>
      <c r="R369" s="1">
        <v>405</v>
      </c>
      <c r="S369" s="1">
        <v>2215</v>
      </c>
      <c r="T369" s="1">
        <v>17935</v>
      </c>
      <c r="U369" s="1">
        <v>16485</v>
      </c>
      <c r="V369" s="1">
        <v>14455</v>
      </c>
      <c r="W369" s="1">
        <v>2035</v>
      </c>
      <c r="X369" s="1">
        <v>215</v>
      </c>
      <c r="Y369" s="1">
        <v>1235</v>
      </c>
    </row>
    <row r="370" spans="1:25">
      <c r="A370" t="s">
        <v>372</v>
      </c>
      <c r="B370" s="1">
        <v>382230</v>
      </c>
      <c r="C370" s="1">
        <v>287315</v>
      </c>
      <c r="D370" s="1">
        <v>245005</v>
      </c>
      <c r="E370" s="1">
        <v>42315</v>
      </c>
      <c r="F370" s="1">
        <v>63500</v>
      </c>
      <c r="G370" s="1">
        <v>30995</v>
      </c>
      <c r="H370" s="1">
        <v>128735</v>
      </c>
      <c r="I370" s="1">
        <v>98210</v>
      </c>
      <c r="J370" s="1">
        <v>82050</v>
      </c>
      <c r="K370" s="1">
        <v>16165</v>
      </c>
      <c r="L370" s="1">
        <v>19120</v>
      </c>
      <c r="M370" s="1">
        <v>11220</v>
      </c>
      <c r="N370" s="1">
        <v>51335</v>
      </c>
      <c r="O370" s="1">
        <v>39750</v>
      </c>
      <c r="P370" s="1">
        <v>31375</v>
      </c>
      <c r="Q370" s="1">
        <v>8380</v>
      </c>
      <c r="R370" s="1">
        <v>6940</v>
      </c>
      <c r="S370" s="1">
        <v>4560</v>
      </c>
      <c r="T370" s="1">
        <v>25740</v>
      </c>
      <c r="U370" s="1">
        <v>19935</v>
      </c>
      <c r="V370" s="1">
        <v>18080</v>
      </c>
      <c r="W370" s="1">
        <v>1855</v>
      </c>
      <c r="X370" s="1">
        <v>2915</v>
      </c>
      <c r="Y370" s="1">
        <v>2850</v>
      </c>
    </row>
    <row r="371" spans="1:25">
      <c r="A371" t="s">
        <v>373</v>
      </c>
      <c r="B371" s="1">
        <v>144795</v>
      </c>
      <c r="C371" s="1">
        <v>116650</v>
      </c>
      <c r="D371" s="1">
        <v>96970</v>
      </c>
      <c r="E371" s="1">
        <v>19680</v>
      </c>
      <c r="F371" s="1">
        <v>6975</v>
      </c>
      <c r="G371" s="1">
        <v>20950</v>
      </c>
      <c r="H371" s="1">
        <v>52075</v>
      </c>
      <c r="I371" s="1">
        <v>42650</v>
      </c>
      <c r="J371" s="1">
        <v>34335</v>
      </c>
      <c r="K371" s="1">
        <v>8315</v>
      </c>
      <c r="L371" s="1">
        <v>2000</v>
      </c>
      <c r="M371" s="1">
        <v>7310</v>
      </c>
      <c r="N371" s="1">
        <v>18935</v>
      </c>
      <c r="O371" s="1">
        <v>15285</v>
      </c>
      <c r="P371" s="1">
        <v>11305</v>
      </c>
      <c r="Q371" s="1">
        <v>3980</v>
      </c>
      <c r="R371" s="1">
        <v>875</v>
      </c>
      <c r="S371" s="1">
        <v>2745</v>
      </c>
      <c r="T371" s="1">
        <v>11000</v>
      </c>
      <c r="U371" s="1">
        <v>8690</v>
      </c>
      <c r="V371" s="1">
        <v>7635</v>
      </c>
      <c r="W371" s="1">
        <v>1060</v>
      </c>
      <c r="X371" s="1">
        <v>465</v>
      </c>
      <c r="Y371" s="1">
        <v>1825</v>
      </c>
    </row>
    <row r="372" spans="1:25">
      <c r="A372" t="s">
        <v>374</v>
      </c>
      <c r="B372" s="1">
        <v>11455</v>
      </c>
      <c r="C372" s="1">
        <v>10470</v>
      </c>
      <c r="D372" s="1">
        <v>9065</v>
      </c>
      <c r="E372" s="1">
        <v>1400</v>
      </c>
      <c r="F372" s="1">
        <v>250</v>
      </c>
      <c r="G372" s="1">
        <v>715</v>
      </c>
      <c r="H372" s="1">
        <v>4415</v>
      </c>
      <c r="I372" s="1">
        <v>4080</v>
      </c>
      <c r="J372" s="1">
        <v>3505</v>
      </c>
      <c r="K372" s="1">
        <v>575</v>
      </c>
      <c r="L372" s="1">
        <v>45</v>
      </c>
      <c r="M372" s="1">
        <v>280</v>
      </c>
      <c r="N372" s="1">
        <v>1840</v>
      </c>
      <c r="O372" s="1">
        <v>1665</v>
      </c>
      <c r="P372" s="1">
        <v>1405</v>
      </c>
      <c r="Q372" s="1">
        <v>265</v>
      </c>
      <c r="R372" s="1">
        <v>0</v>
      </c>
      <c r="S372" s="1">
        <v>150</v>
      </c>
      <c r="T372" s="1">
        <v>1160</v>
      </c>
      <c r="U372" s="1">
        <v>1045</v>
      </c>
      <c r="V372" s="1">
        <v>995</v>
      </c>
      <c r="W372" s="1">
        <v>45</v>
      </c>
      <c r="X372" s="1">
        <v>0</v>
      </c>
      <c r="Y372" s="1">
        <v>105</v>
      </c>
    </row>
    <row r="373" spans="1:25">
      <c r="A373" t="s">
        <v>375</v>
      </c>
      <c r="B373" s="1">
        <v>23120</v>
      </c>
      <c r="C373" s="1">
        <v>20535</v>
      </c>
      <c r="D373" s="1">
        <v>16840</v>
      </c>
      <c r="E373" s="1">
        <v>3695</v>
      </c>
      <c r="F373" s="1">
        <v>840</v>
      </c>
      <c r="G373" s="1">
        <v>1730</v>
      </c>
      <c r="H373" s="1">
        <v>7970</v>
      </c>
      <c r="I373" s="1">
        <v>6790</v>
      </c>
      <c r="J373" s="1">
        <v>5370</v>
      </c>
      <c r="K373" s="1">
        <v>1415</v>
      </c>
      <c r="L373" s="1">
        <v>410</v>
      </c>
      <c r="M373" s="1">
        <v>765</v>
      </c>
      <c r="N373" s="1">
        <v>3010</v>
      </c>
      <c r="O373" s="1">
        <v>2650</v>
      </c>
      <c r="P373" s="1">
        <v>1920</v>
      </c>
      <c r="Q373" s="1">
        <v>730</v>
      </c>
      <c r="R373" s="1">
        <v>150</v>
      </c>
      <c r="S373" s="1">
        <v>215</v>
      </c>
      <c r="T373" s="1">
        <v>1530</v>
      </c>
      <c r="U373" s="1">
        <v>1385</v>
      </c>
      <c r="V373" s="1">
        <v>1295</v>
      </c>
      <c r="W373" s="1">
        <v>95</v>
      </c>
      <c r="X373" s="1">
        <v>75</v>
      </c>
      <c r="Y373" s="1">
        <v>70</v>
      </c>
    </row>
    <row r="374" spans="1:25">
      <c r="A374" t="s">
        <v>376</v>
      </c>
      <c r="B374" s="1">
        <v>202850</v>
      </c>
      <c r="C374" s="1">
        <v>139665</v>
      </c>
      <c r="D374" s="1">
        <v>122120</v>
      </c>
      <c r="E374" s="1">
        <v>17540</v>
      </c>
      <c r="F374" s="1">
        <v>55435</v>
      </c>
      <c r="G374" s="1">
        <v>7600</v>
      </c>
      <c r="H374" s="1">
        <v>64270</v>
      </c>
      <c r="I374" s="1">
        <v>44700</v>
      </c>
      <c r="J374" s="1">
        <v>38835</v>
      </c>
      <c r="K374" s="1">
        <v>5860</v>
      </c>
      <c r="L374" s="1">
        <v>16675</v>
      </c>
      <c r="M374" s="1">
        <v>2860</v>
      </c>
      <c r="N374" s="1">
        <v>27550</v>
      </c>
      <c r="O374" s="1">
        <v>20150</v>
      </c>
      <c r="P374" s="1">
        <v>16745</v>
      </c>
      <c r="Q374" s="1">
        <v>3410</v>
      </c>
      <c r="R374" s="1">
        <v>5905</v>
      </c>
      <c r="S374" s="1">
        <v>1455</v>
      </c>
      <c r="T374" s="1">
        <v>12050</v>
      </c>
      <c r="U374" s="1">
        <v>8810</v>
      </c>
      <c r="V374" s="1">
        <v>8150</v>
      </c>
      <c r="W374" s="1">
        <v>660</v>
      </c>
      <c r="X374" s="1">
        <v>2370</v>
      </c>
      <c r="Y374" s="1">
        <v>855</v>
      </c>
    </row>
    <row r="375" spans="1:25" ht="24.6" customHeight="1">
      <c r="A375" t="s">
        <v>377</v>
      </c>
      <c r="B375" s="1">
        <v>323475</v>
      </c>
      <c r="C375" s="1">
        <v>253125</v>
      </c>
      <c r="D375" s="1">
        <v>211175</v>
      </c>
      <c r="E375" s="1">
        <v>41955</v>
      </c>
      <c r="F375" s="1">
        <v>36680</v>
      </c>
      <c r="G375" s="1">
        <v>31785</v>
      </c>
      <c r="H375" s="1">
        <v>128705</v>
      </c>
      <c r="I375" s="1">
        <v>100935</v>
      </c>
      <c r="J375" s="1">
        <v>80965</v>
      </c>
      <c r="K375" s="1">
        <v>19970</v>
      </c>
      <c r="L375" s="1">
        <v>14925</v>
      </c>
      <c r="M375" s="1">
        <v>11955</v>
      </c>
      <c r="N375" s="1">
        <v>52070</v>
      </c>
      <c r="O375" s="1">
        <v>37145</v>
      </c>
      <c r="P375" s="1">
        <v>27680</v>
      </c>
      <c r="Q375" s="1">
        <v>9470</v>
      </c>
      <c r="R375" s="1">
        <v>7585</v>
      </c>
      <c r="S375" s="1">
        <v>6885</v>
      </c>
      <c r="T375" s="1">
        <v>29005</v>
      </c>
      <c r="U375" s="1">
        <v>18860</v>
      </c>
      <c r="V375" s="1">
        <v>16215</v>
      </c>
      <c r="W375" s="1">
        <v>2640</v>
      </c>
      <c r="X375" s="1">
        <v>5470</v>
      </c>
      <c r="Y375" s="1">
        <v>4430</v>
      </c>
    </row>
    <row r="376" spans="1:25">
      <c r="A376" t="s">
        <v>378</v>
      </c>
      <c r="B376" s="1">
        <v>99515</v>
      </c>
      <c r="C376" s="1">
        <v>48570</v>
      </c>
      <c r="D376" s="1">
        <v>40080</v>
      </c>
      <c r="E376" s="1">
        <v>8490</v>
      </c>
      <c r="F376" s="1">
        <v>30235</v>
      </c>
      <c r="G376" s="1">
        <v>19345</v>
      </c>
      <c r="H376" s="1">
        <v>40540</v>
      </c>
      <c r="I376" s="1">
        <v>20050</v>
      </c>
      <c r="J376" s="1">
        <v>15510</v>
      </c>
      <c r="K376" s="1">
        <v>4540</v>
      </c>
      <c r="L376" s="1">
        <v>12480</v>
      </c>
      <c r="M376" s="1">
        <v>7370</v>
      </c>
      <c r="N376" s="1">
        <v>22675</v>
      </c>
      <c r="O376" s="1">
        <v>10905</v>
      </c>
      <c r="P376" s="1">
        <v>8345</v>
      </c>
      <c r="Q376" s="1">
        <v>2555</v>
      </c>
      <c r="R376" s="1">
        <v>6695</v>
      </c>
      <c r="S376" s="1">
        <v>4695</v>
      </c>
      <c r="T376" s="1">
        <v>16330</v>
      </c>
      <c r="U376" s="1">
        <v>7715</v>
      </c>
      <c r="V376" s="1">
        <v>7165</v>
      </c>
      <c r="W376" s="1">
        <v>550</v>
      </c>
      <c r="X376" s="1">
        <v>5040</v>
      </c>
      <c r="Y376" s="1">
        <v>3350</v>
      </c>
    </row>
    <row r="377" spans="1:25">
      <c r="A377" t="s">
        <v>379</v>
      </c>
      <c r="B377" s="1">
        <v>27275</v>
      </c>
      <c r="C377" s="1">
        <v>14835</v>
      </c>
      <c r="D377" s="1">
        <v>12315</v>
      </c>
      <c r="E377" s="1">
        <v>2525</v>
      </c>
      <c r="F377" s="1">
        <v>4815</v>
      </c>
      <c r="G377" s="1">
        <v>7105</v>
      </c>
      <c r="H377" s="1">
        <v>10430</v>
      </c>
      <c r="I377" s="1">
        <v>5790</v>
      </c>
      <c r="J377" s="1">
        <v>4765</v>
      </c>
      <c r="K377" s="1">
        <v>1030</v>
      </c>
      <c r="L377" s="1">
        <v>1850</v>
      </c>
      <c r="M377" s="1">
        <v>2635</v>
      </c>
      <c r="N377" s="1">
        <v>6300</v>
      </c>
      <c r="O377" s="1">
        <v>3375</v>
      </c>
      <c r="P377" s="1">
        <v>2820</v>
      </c>
      <c r="Q377" s="1">
        <v>555</v>
      </c>
      <c r="R377" s="1">
        <v>1115</v>
      </c>
      <c r="S377" s="1">
        <v>1725</v>
      </c>
      <c r="T377" s="1">
        <v>5005</v>
      </c>
      <c r="U377" s="1">
        <v>2725</v>
      </c>
      <c r="V377" s="1">
        <v>2545</v>
      </c>
      <c r="W377" s="1">
        <v>175</v>
      </c>
      <c r="X377" s="1">
        <v>885</v>
      </c>
      <c r="Y377" s="1">
        <v>1335</v>
      </c>
    </row>
    <row r="378" spans="1:25">
      <c r="A378" t="s">
        <v>380</v>
      </c>
      <c r="B378" s="1">
        <v>15130</v>
      </c>
      <c r="C378" s="1">
        <v>10300</v>
      </c>
      <c r="D378" s="1">
        <v>7485</v>
      </c>
      <c r="E378" s="1">
        <v>2810</v>
      </c>
      <c r="F378" s="1">
        <v>1760</v>
      </c>
      <c r="G378" s="1">
        <v>2625</v>
      </c>
      <c r="H378" s="1">
        <v>7645</v>
      </c>
      <c r="I378" s="1">
        <v>5500</v>
      </c>
      <c r="J378" s="1">
        <v>3560</v>
      </c>
      <c r="K378" s="1">
        <v>1935</v>
      </c>
      <c r="L378" s="1">
        <v>890</v>
      </c>
      <c r="M378" s="1">
        <v>970</v>
      </c>
      <c r="N378" s="1">
        <v>3225</v>
      </c>
      <c r="O378" s="1">
        <v>2460</v>
      </c>
      <c r="P378" s="1">
        <v>1420</v>
      </c>
      <c r="Q378" s="1">
        <v>1040</v>
      </c>
      <c r="R378" s="1">
        <v>185</v>
      </c>
      <c r="S378" s="1">
        <v>445</v>
      </c>
      <c r="T378" s="1">
        <v>1545</v>
      </c>
      <c r="U378" s="1">
        <v>1250</v>
      </c>
      <c r="V378" s="1">
        <v>1150</v>
      </c>
      <c r="W378" s="1">
        <v>100</v>
      </c>
      <c r="X378" s="1">
        <v>50</v>
      </c>
      <c r="Y378" s="1">
        <v>210</v>
      </c>
    </row>
    <row r="379" spans="1:25">
      <c r="A379" t="s">
        <v>381</v>
      </c>
      <c r="B379" s="1">
        <v>14995</v>
      </c>
      <c r="C379" s="1">
        <v>11945</v>
      </c>
      <c r="D379" s="1">
        <v>10205</v>
      </c>
      <c r="E379" s="1">
        <v>1740</v>
      </c>
      <c r="F379" s="1">
        <v>1745</v>
      </c>
      <c r="G379" s="1">
        <v>1255</v>
      </c>
      <c r="H379" s="1">
        <v>5165</v>
      </c>
      <c r="I379" s="1">
        <v>4010</v>
      </c>
      <c r="J379" s="1">
        <v>3325</v>
      </c>
      <c r="K379" s="1">
        <v>685</v>
      </c>
      <c r="L379" s="1">
        <v>640</v>
      </c>
      <c r="M379" s="1">
        <v>495</v>
      </c>
      <c r="N379" s="1">
        <v>2760</v>
      </c>
      <c r="O379" s="1">
        <v>2055</v>
      </c>
      <c r="P379" s="1">
        <v>1685</v>
      </c>
      <c r="Q379" s="1">
        <v>370</v>
      </c>
      <c r="R379" s="1">
        <v>375</v>
      </c>
      <c r="S379" s="1">
        <v>305</v>
      </c>
      <c r="T379" s="1">
        <v>1950</v>
      </c>
      <c r="U379" s="1">
        <v>1555</v>
      </c>
      <c r="V379" s="1">
        <v>1440</v>
      </c>
      <c r="W379" s="1">
        <v>120</v>
      </c>
      <c r="X379" s="1">
        <v>215</v>
      </c>
      <c r="Y379" s="1">
        <v>160</v>
      </c>
    </row>
    <row r="380" spans="1:25">
      <c r="A380" t="s">
        <v>382</v>
      </c>
      <c r="B380" s="1">
        <v>3515</v>
      </c>
      <c r="C380" s="1">
        <v>2190</v>
      </c>
      <c r="D380" s="1">
        <v>1835</v>
      </c>
      <c r="E380" s="1">
        <v>360</v>
      </c>
      <c r="F380" s="1">
        <v>780</v>
      </c>
      <c r="G380" s="1">
        <v>485</v>
      </c>
      <c r="H380" s="1">
        <v>1625</v>
      </c>
      <c r="I380" s="1">
        <v>1060</v>
      </c>
      <c r="J380" s="1">
        <v>805</v>
      </c>
      <c r="K380" s="1">
        <v>260</v>
      </c>
      <c r="L380" s="1">
        <v>320</v>
      </c>
      <c r="M380" s="1">
        <v>215</v>
      </c>
      <c r="N380" s="1">
        <v>1275</v>
      </c>
      <c r="O380" s="1">
        <v>885</v>
      </c>
      <c r="P380" s="1">
        <v>700</v>
      </c>
      <c r="Q380" s="1">
        <v>185</v>
      </c>
      <c r="R380" s="1">
        <v>215</v>
      </c>
      <c r="S380" s="1">
        <v>150</v>
      </c>
      <c r="T380" s="1">
        <v>935</v>
      </c>
      <c r="U380" s="1">
        <v>650</v>
      </c>
      <c r="V380" s="1">
        <v>640</v>
      </c>
      <c r="W380" s="1">
        <v>0</v>
      </c>
      <c r="X380" s="1">
        <v>160</v>
      </c>
      <c r="Y380" s="1">
        <v>120</v>
      </c>
    </row>
    <row r="381" spans="1:25">
      <c r="A381" t="s">
        <v>383</v>
      </c>
      <c r="B381" s="1">
        <v>38600</v>
      </c>
      <c r="C381" s="1">
        <v>9300</v>
      </c>
      <c r="D381" s="1">
        <v>8240</v>
      </c>
      <c r="E381" s="1">
        <v>1050</v>
      </c>
      <c r="F381" s="1">
        <v>21140</v>
      </c>
      <c r="G381" s="1">
        <v>7875</v>
      </c>
      <c r="H381" s="1">
        <v>15670</v>
      </c>
      <c r="I381" s="1">
        <v>3685</v>
      </c>
      <c r="J381" s="1">
        <v>3055</v>
      </c>
      <c r="K381" s="1">
        <v>630</v>
      </c>
      <c r="L381" s="1">
        <v>8785</v>
      </c>
      <c r="M381" s="1">
        <v>3055</v>
      </c>
      <c r="N381" s="1">
        <v>9120</v>
      </c>
      <c r="O381" s="1">
        <v>2130</v>
      </c>
      <c r="P381" s="1">
        <v>1725</v>
      </c>
      <c r="Q381" s="1">
        <v>405</v>
      </c>
      <c r="R381" s="1">
        <v>4810</v>
      </c>
      <c r="S381" s="1">
        <v>2070</v>
      </c>
      <c r="T381" s="1">
        <v>6900</v>
      </c>
      <c r="U381" s="1">
        <v>1540</v>
      </c>
      <c r="V381" s="1">
        <v>1390</v>
      </c>
      <c r="W381" s="1">
        <v>150</v>
      </c>
      <c r="X381" s="1">
        <v>3735</v>
      </c>
      <c r="Y381" s="1">
        <v>1525</v>
      </c>
    </row>
    <row r="382" spans="1:25">
      <c r="A382" t="s">
        <v>384</v>
      </c>
      <c r="B382" s="1">
        <v>27610</v>
      </c>
      <c r="C382" s="1">
        <v>25645</v>
      </c>
      <c r="D382" s="1">
        <v>20265</v>
      </c>
      <c r="E382" s="1">
        <v>5380</v>
      </c>
      <c r="F382" s="1">
        <v>680</v>
      </c>
      <c r="G382" s="1">
        <v>1205</v>
      </c>
      <c r="H382" s="1">
        <v>9440</v>
      </c>
      <c r="I382" s="1">
        <v>8925</v>
      </c>
      <c r="J382" s="1">
        <v>6515</v>
      </c>
      <c r="K382" s="1">
        <v>2410</v>
      </c>
      <c r="L382" s="1">
        <v>165</v>
      </c>
      <c r="M382" s="1">
        <v>315</v>
      </c>
      <c r="N382" s="1">
        <v>2600</v>
      </c>
      <c r="O382" s="1">
        <v>2495</v>
      </c>
      <c r="P382" s="1">
        <v>1845</v>
      </c>
      <c r="Q382" s="1">
        <v>650</v>
      </c>
      <c r="R382" s="1">
        <v>40</v>
      </c>
      <c r="S382" s="1">
        <v>65</v>
      </c>
      <c r="T382" s="1">
        <v>1690</v>
      </c>
      <c r="U382" s="1">
        <v>1630</v>
      </c>
      <c r="V382" s="1">
        <v>1550</v>
      </c>
      <c r="W382" s="1">
        <v>80</v>
      </c>
      <c r="X382" s="1">
        <v>20</v>
      </c>
      <c r="Y382" s="1">
        <v>35</v>
      </c>
    </row>
    <row r="383" spans="1:25">
      <c r="A383" t="s">
        <v>385</v>
      </c>
      <c r="B383" s="1">
        <v>27615</v>
      </c>
      <c r="C383" s="1">
        <v>25645</v>
      </c>
      <c r="D383" s="1">
        <v>20265</v>
      </c>
      <c r="E383" s="1">
        <v>5375</v>
      </c>
      <c r="F383" s="1">
        <v>680</v>
      </c>
      <c r="G383" s="1">
        <v>1205</v>
      </c>
      <c r="H383" s="1">
        <v>9440</v>
      </c>
      <c r="I383" s="1">
        <v>8925</v>
      </c>
      <c r="J383" s="1">
        <v>6515</v>
      </c>
      <c r="K383" s="1">
        <v>2410</v>
      </c>
      <c r="L383" s="1">
        <v>165</v>
      </c>
      <c r="M383" s="1">
        <v>315</v>
      </c>
      <c r="N383" s="1">
        <v>2600</v>
      </c>
      <c r="O383" s="1">
        <v>2495</v>
      </c>
      <c r="P383" s="1">
        <v>1845</v>
      </c>
      <c r="Q383" s="1">
        <v>650</v>
      </c>
      <c r="R383" s="1">
        <v>40</v>
      </c>
      <c r="S383" s="1">
        <v>65</v>
      </c>
      <c r="T383" s="1">
        <v>1695</v>
      </c>
      <c r="U383" s="1">
        <v>1630</v>
      </c>
      <c r="V383" s="1">
        <v>1545</v>
      </c>
      <c r="W383" s="1">
        <v>80</v>
      </c>
      <c r="X383" s="1">
        <v>20</v>
      </c>
      <c r="Y383" s="1">
        <v>40</v>
      </c>
    </row>
    <row r="384" spans="1:25">
      <c r="A384" t="s">
        <v>386</v>
      </c>
      <c r="B384" s="1">
        <v>196350</v>
      </c>
      <c r="C384" s="1">
        <v>178920</v>
      </c>
      <c r="D384" s="1">
        <v>150830</v>
      </c>
      <c r="E384" s="1">
        <v>28090</v>
      </c>
      <c r="F384" s="1">
        <v>5760</v>
      </c>
      <c r="G384" s="1">
        <v>11235</v>
      </c>
      <c r="H384" s="1">
        <v>78720</v>
      </c>
      <c r="I384" s="1">
        <v>71970</v>
      </c>
      <c r="J384" s="1">
        <v>58945</v>
      </c>
      <c r="K384" s="1">
        <v>13025</v>
      </c>
      <c r="L384" s="1">
        <v>2280</v>
      </c>
      <c r="M384" s="1">
        <v>4265</v>
      </c>
      <c r="N384" s="1">
        <v>26790</v>
      </c>
      <c r="O384" s="1">
        <v>23750</v>
      </c>
      <c r="P384" s="1">
        <v>17485</v>
      </c>
      <c r="Q384" s="1">
        <v>6265</v>
      </c>
      <c r="R384" s="1">
        <v>850</v>
      </c>
      <c r="S384" s="1">
        <v>2130</v>
      </c>
      <c r="T384" s="1">
        <v>10980</v>
      </c>
      <c r="U384" s="1">
        <v>9520</v>
      </c>
      <c r="V384" s="1">
        <v>7510</v>
      </c>
      <c r="W384" s="1">
        <v>2015</v>
      </c>
      <c r="X384" s="1">
        <v>410</v>
      </c>
      <c r="Y384" s="1">
        <v>1040</v>
      </c>
    </row>
    <row r="385" spans="1:25">
      <c r="A385" t="s">
        <v>387</v>
      </c>
      <c r="B385" s="1">
        <v>5705</v>
      </c>
      <c r="C385" s="1">
        <v>5295</v>
      </c>
      <c r="D385" s="1">
        <v>3670</v>
      </c>
      <c r="E385" s="1">
        <v>1620</v>
      </c>
      <c r="F385" s="1">
        <v>115</v>
      </c>
      <c r="G385" s="1">
        <v>245</v>
      </c>
      <c r="H385" s="1">
        <v>3130</v>
      </c>
      <c r="I385" s="1">
        <v>2960</v>
      </c>
      <c r="J385" s="1">
        <v>1815</v>
      </c>
      <c r="K385" s="1">
        <v>1150</v>
      </c>
      <c r="L385" s="1">
        <v>50</v>
      </c>
      <c r="M385" s="1">
        <v>100</v>
      </c>
      <c r="N385" s="1">
        <v>2170</v>
      </c>
      <c r="O385" s="1">
        <v>2045</v>
      </c>
      <c r="P385" s="1">
        <v>1140</v>
      </c>
      <c r="Q385" s="1">
        <v>910</v>
      </c>
      <c r="R385" s="1">
        <v>30</v>
      </c>
      <c r="S385" s="1">
        <v>85</v>
      </c>
      <c r="T385" s="1">
        <v>700</v>
      </c>
      <c r="U385" s="1">
        <v>625</v>
      </c>
      <c r="V385" s="1">
        <v>305</v>
      </c>
      <c r="W385" s="1">
        <v>325</v>
      </c>
      <c r="X385" s="1">
        <v>25</v>
      </c>
      <c r="Y385" s="1">
        <v>45</v>
      </c>
    </row>
    <row r="386" spans="1:25">
      <c r="A386" t="s">
        <v>388</v>
      </c>
      <c r="B386" s="1">
        <v>50095</v>
      </c>
      <c r="C386" s="1">
        <v>48070</v>
      </c>
      <c r="D386" s="1">
        <v>40200</v>
      </c>
      <c r="E386" s="1">
        <v>7870</v>
      </c>
      <c r="F386" s="1">
        <v>720</v>
      </c>
      <c r="G386" s="1">
        <v>1190</v>
      </c>
      <c r="H386" s="1">
        <v>20535</v>
      </c>
      <c r="I386" s="1">
        <v>19815</v>
      </c>
      <c r="J386" s="1">
        <v>16505</v>
      </c>
      <c r="K386" s="1">
        <v>3310</v>
      </c>
      <c r="L386" s="1">
        <v>245</v>
      </c>
      <c r="M386" s="1">
        <v>390</v>
      </c>
      <c r="N386" s="1">
        <v>3295</v>
      </c>
      <c r="O386" s="1">
        <v>3110</v>
      </c>
      <c r="P386" s="1">
        <v>1615</v>
      </c>
      <c r="Q386" s="1">
        <v>1490</v>
      </c>
      <c r="R386" s="1">
        <v>70</v>
      </c>
      <c r="S386" s="1">
        <v>100</v>
      </c>
      <c r="T386" s="1">
        <v>1605</v>
      </c>
      <c r="U386" s="1">
        <v>1530</v>
      </c>
      <c r="V386" s="1">
        <v>1000</v>
      </c>
      <c r="W386" s="1">
        <v>535</v>
      </c>
      <c r="X386" s="1">
        <v>50</v>
      </c>
      <c r="Y386" s="1">
        <v>0</v>
      </c>
    </row>
    <row r="387" spans="1:25">
      <c r="A387" t="s">
        <v>389</v>
      </c>
      <c r="B387" s="1">
        <v>140550</v>
      </c>
      <c r="C387" s="1">
        <v>125555</v>
      </c>
      <c r="D387" s="1">
        <v>106955</v>
      </c>
      <c r="E387" s="1">
        <v>18595</v>
      </c>
      <c r="F387" s="1">
        <v>4925</v>
      </c>
      <c r="G387" s="1">
        <v>9795</v>
      </c>
      <c r="H387" s="1">
        <v>55055</v>
      </c>
      <c r="I387" s="1">
        <v>49195</v>
      </c>
      <c r="J387" s="1">
        <v>40635</v>
      </c>
      <c r="K387" s="1">
        <v>8560</v>
      </c>
      <c r="L387" s="1">
        <v>1975</v>
      </c>
      <c r="M387" s="1">
        <v>3775</v>
      </c>
      <c r="N387" s="1">
        <v>21325</v>
      </c>
      <c r="O387" s="1">
        <v>18590</v>
      </c>
      <c r="P387" s="1">
        <v>14730</v>
      </c>
      <c r="Q387" s="1">
        <v>3865</v>
      </c>
      <c r="R387" s="1">
        <v>745</v>
      </c>
      <c r="S387" s="1">
        <v>1945</v>
      </c>
      <c r="T387" s="1">
        <v>8675</v>
      </c>
      <c r="U387" s="1">
        <v>7360</v>
      </c>
      <c r="V387" s="1">
        <v>6200</v>
      </c>
      <c r="W387" s="1">
        <v>1160</v>
      </c>
      <c r="X387" s="1">
        <v>325</v>
      </c>
      <c r="Y387" s="1">
        <v>980</v>
      </c>
    </row>
    <row r="388" spans="1:25" ht="24.6" customHeight="1">
      <c r="A388" t="s">
        <v>390</v>
      </c>
      <c r="B388" s="1">
        <v>1032755</v>
      </c>
      <c r="C388" s="1">
        <v>970055</v>
      </c>
      <c r="D388" s="1">
        <v>856620</v>
      </c>
      <c r="E388" s="1">
        <v>113435</v>
      </c>
      <c r="F388" s="1">
        <v>17655</v>
      </c>
      <c r="G388" s="1">
        <v>43025</v>
      </c>
      <c r="H388" s="1">
        <v>377605</v>
      </c>
      <c r="I388" s="1">
        <v>353065</v>
      </c>
      <c r="J388" s="1">
        <v>302270</v>
      </c>
      <c r="K388" s="1">
        <v>50795</v>
      </c>
      <c r="L388" s="1">
        <v>6255</v>
      </c>
      <c r="M388" s="1">
        <v>17490</v>
      </c>
      <c r="N388" s="1">
        <v>156150</v>
      </c>
      <c r="O388" s="1">
        <v>143335</v>
      </c>
      <c r="P388" s="1">
        <v>111530</v>
      </c>
      <c r="Q388" s="1">
        <v>31810</v>
      </c>
      <c r="R388" s="1">
        <v>2705</v>
      </c>
      <c r="S388" s="1">
        <v>9620</v>
      </c>
      <c r="T388" s="1">
        <v>80425</v>
      </c>
      <c r="U388" s="1">
        <v>73420</v>
      </c>
      <c r="V388" s="1">
        <v>62930</v>
      </c>
      <c r="W388" s="1">
        <v>10495</v>
      </c>
      <c r="X388" s="1">
        <v>1425</v>
      </c>
      <c r="Y388" s="1">
        <v>5255</v>
      </c>
    </row>
    <row r="389" spans="1:25">
      <c r="A389" t="s">
        <v>391</v>
      </c>
      <c r="B389" s="1">
        <v>168175</v>
      </c>
      <c r="C389" s="1">
        <v>156910</v>
      </c>
      <c r="D389" s="1">
        <v>134635</v>
      </c>
      <c r="E389" s="1">
        <v>22275</v>
      </c>
      <c r="F389" s="1">
        <v>5535</v>
      </c>
      <c r="G389" s="1">
        <v>5120</v>
      </c>
      <c r="H389" s="1">
        <v>53235</v>
      </c>
      <c r="I389" s="1">
        <v>49635</v>
      </c>
      <c r="J389" s="1">
        <v>40015</v>
      </c>
      <c r="K389" s="1">
        <v>9615</v>
      </c>
      <c r="L389" s="1">
        <v>1740</v>
      </c>
      <c r="M389" s="1">
        <v>1630</v>
      </c>
      <c r="N389" s="1">
        <v>20080</v>
      </c>
      <c r="O389" s="1">
        <v>18720</v>
      </c>
      <c r="P389" s="1">
        <v>13040</v>
      </c>
      <c r="Q389" s="1">
        <v>5680</v>
      </c>
      <c r="R389" s="1">
        <v>450</v>
      </c>
      <c r="S389" s="1">
        <v>750</v>
      </c>
      <c r="T389" s="1">
        <v>11905</v>
      </c>
      <c r="U389" s="1">
        <v>11065</v>
      </c>
      <c r="V389" s="1">
        <v>9510</v>
      </c>
      <c r="W389" s="1">
        <v>1550</v>
      </c>
      <c r="X389" s="1">
        <v>265</v>
      </c>
      <c r="Y389" s="1">
        <v>465</v>
      </c>
    </row>
    <row r="390" spans="1:25">
      <c r="A390" t="s">
        <v>392</v>
      </c>
      <c r="B390" s="1">
        <v>153340</v>
      </c>
      <c r="C390" s="1">
        <v>144885</v>
      </c>
      <c r="D390" s="1">
        <v>125745</v>
      </c>
      <c r="E390" s="1">
        <v>19140</v>
      </c>
      <c r="F390" s="1">
        <v>4120</v>
      </c>
      <c r="G390" s="1">
        <v>3770</v>
      </c>
      <c r="H390" s="1">
        <v>48300</v>
      </c>
      <c r="I390" s="1">
        <v>45430</v>
      </c>
      <c r="J390" s="1">
        <v>37170</v>
      </c>
      <c r="K390" s="1">
        <v>8260</v>
      </c>
      <c r="L390" s="1">
        <v>1240</v>
      </c>
      <c r="M390" s="1">
        <v>1400</v>
      </c>
      <c r="N390" s="1">
        <v>18760</v>
      </c>
      <c r="O390" s="1">
        <v>17600</v>
      </c>
      <c r="P390" s="1">
        <v>12445</v>
      </c>
      <c r="Q390" s="1">
        <v>5155</v>
      </c>
      <c r="R390" s="1">
        <v>360</v>
      </c>
      <c r="S390" s="1">
        <v>655</v>
      </c>
      <c r="T390" s="1">
        <v>11205</v>
      </c>
      <c r="U390" s="1">
        <v>10500</v>
      </c>
      <c r="V390" s="1">
        <v>9225</v>
      </c>
      <c r="W390" s="1">
        <v>1275</v>
      </c>
      <c r="X390" s="1">
        <v>190</v>
      </c>
      <c r="Y390" s="1">
        <v>420</v>
      </c>
    </row>
    <row r="391" spans="1:25">
      <c r="A391" t="s">
        <v>393</v>
      </c>
      <c r="B391" s="1">
        <v>12905</v>
      </c>
      <c r="C391" s="1">
        <v>10540</v>
      </c>
      <c r="D391" s="1">
        <v>7740</v>
      </c>
      <c r="E391" s="1">
        <v>2800</v>
      </c>
      <c r="F391" s="1">
        <v>1255</v>
      </c>
      <c r="G391" s="1">
        <v>1075</v>
      </c>
      <c r="H391" s="1">
        <v>4445</v>
      </c>
      <c r="I391" s="1">
        <v>3780</v>
      </c>
      <c r="J391" s="1">
        <v>2520</v>
      </c>
      <c r="K391" s="1">
        <v>1260</v>
      </c>
      <c r="L391" s="1">
        <v>430</v>
      </c>
      <c r="M391" s="1">
        <v>215</v>
      </c>
      <c r="N391" s="1">
        <v>1130</v>
      </c>
      <c r="O391" s="1">
        <v>980</v>
      </c>
      <c r="P391" s="1">
        <v>490</v>
      </c>
      <c r="Q391" s="1">
        <v>490</v>
      </c>
      <c r="R391" s="1">
        <v>60</v>
      </c>
      <c r="S391" s="1">
        <v>90</v>
      </c>
      <c r="T391" s="1">
        <v>615</v>
      </c>
      <c r="U391" s="1">
        <v>520</v>
      </c>
      <c r="V391" s="1">
        <v>250</v>
      </c>
      <c r="W391" s="1">
        <v>270</v>
      </c>
      <c r="X391" s="1">
        <v>40</v>
      </c>
      <c r="Y391" s="1">
        <v>45</v>
      </c>
    </row>
    <row r="392" spans="1:25">
      <c r="A392" t="s">
        <v>394</v>
      </c>
      <c r="B392" s="1">
        <v>1925</v>
      </c>
      <c r="C392" s="1">
        <v>1485</v>
      </c>
      <c r="D392" s="1">
        <v>1145</v>
      </c>
      <c r="E392" s="1">
        <v>340</v>
      </c>
      <c r="F392" s="1">
        <v>165</v>
      </c>
      <c r="G392" s="1">
        <v>275</v>
      </c>
      <c r="H392" s="1">
        <v>490</v>
      </c>
      <c r="I392" s="1">
        <v>420</v>
      </c>
      <c r="J392" s="1">
        <v>320</v>
      </c>
      <c r="K392" s="1">
        <v>95</v>
      </c>
      <c r="L392" s="1">
        <v>60</v>
      </c>
      <c r="M392" s="1">
        <v>0</v>
      </c>
      <c r="N392" s="1">
        <v>180</v>
      </c>
      <c r="O392" s="1">
        <v>145</v>
      </c>
      <c r="P392" s="1">
        <v>110</v>
      </c>
      <c r="Q392" s="1">
        <v>35</v>
      </c>
      <c r="R392" s="1">
        <v>35</v>
      </c>
      <c r="S392" s="1">
        <v>0</v>
      </c>
      <c r="T392" s="1">
        <v>85</v>
      </c>
      <c r="U392" s="1">
        <v>45</v>
      </c>
      <c r="V392" s="1">
        <v>40</v>
      </c>
      <c r="W392" s="1">
        <v>0</v>
      </c>
      <c r="X392" s="1">
        <v>35</v>
      </c>
      <c r="Y392" s="1">
        <v>0</v>
      </c>
    </row>
    <row r="393" spans="1:25">
      <c r="A393" t="s">
        <v>395</v>
      </c>
      <c r="B393" s="1">
        <v>864580</v>
      </c>
      <c r="C393" s="1">
        <v>813140</v>
      </c>
      <c r="D393" s="1">
        <v>721985</v>
      </c>
      <c r="E393" s="1">
        <v>91155</v>
      </c>
      <c r="F393" s="1">
        <v>12120</v>
      </c>
      <c r="G393" s="1">
        <v>37900</v>
      </c>
      <c r="H393" s="1">
        <v>324365</v>
      </c>
      <c r="I393" s="1">
        <v>303435</v>
      </c>
      <c r="J393" s="1">
        <v>262250</v>
      </c>
      <c r="K393" s="1">
        <v>41185</v>
      </c>
      <c r="L393" s="1">
        <v>4515</v>
      </c>
      <c r="M393" s="1">
        <v>15855</v>
      </c>
      <c r="N393" s="1">
        <v>136070</v>
      </c>
      <c r="O393" s="1">
        <v>124615</v>
      </c>
      <c r="P393" s="1">
        <v>98485</v>
      </c>
      <c r="Q393" s="1">
        <v>26130</v>
      </c>
      <c r="R393" s="1">
        <v>2250</v>
      </c>
      <c r="S393" s="1">
        <v>8875</v>
      </c>
      <c r="T393" s="1">
        <v>68520</v>
      </c>
      <c r="U393" s="1">
        <v>62355</v>
      </c>
      <c r="V393" s="1">
        <v>53415</v>
      </c>
      <c r="W393" s="1">
        <v>8945</v>
      </c>
      <c r="X393" s="1">
        <v>1160</v>
      </c>
      <c r="Y393" s="1">
        <v>4790</v>
      </c>
    </row>
    <row r="394" spans="1:25">
      <c r="A394" t="s">
        <v>396</v>
      </c>
      <c r="B394" s="1">
        <v>397965</v>
      </c>
      <c r="C394" s="1">
        <v>378525</v>
      </c>
      <c r="D394" s="1">
        <v>332180</v>
      </c>
      <c r="E394" s="1">
        <v>46345</v>
      </c>
      <c r="F394" s="1">
        <v>4740</v>
      </c>
      <c r="G394" s="1">
        <v>13930</v>
      </c>
      <c r="H394" s="1">
        <v>137175</v>
      </c>
      <c r="I394" s="1">
        <v>129950</v>
      </c>
      <c r="J394" s="1">
        <v>110330</v>
      </c>
      <c r="K394" s="1">
        <v>19620</v>
      </c>
      <c r="L394" s="1">
        <v>1410</v>
      </c>
      <c r="M394" s="1">
        <v>5505</v>
      </c>
      <c r="N394" s="1">
        <v>59910</v>
      </c>
      <c r="O394" s="1">
        <v>55640</v>
      </c>
      <c r="P394" s="1">
        <v>43020</v>
      </c>
      <c r="Q394" s="1">
        <v>12625</v>
      </c>
      <c r="R394" s="1">
        <v>715</v>
      </c>
      <c r="S394" s="1">
        <v>3350</v>
      </c>
      <c r="T394" s="1">
        <v>32155</v>
      </c>
      <c r="U394" s="1">
        <v>29750</v>
      </c>
      <c r="V394" s="1">
        <v>25250</v>
      </c>
      <c r="W394" s="1">
        <v>4505</v>
      </c>
      <c r="X394" s="1">
        <v>375</v>
      </c>
      <c r="Y394" s="1">
        <v>1895</v>
      </c>
    </row>
    <row r="395" spans="1:25">
      <c r="A395" t="s">
        <v>397</v>
      </c>
      <c r="B395" s="1">
        <v>366245</v>
      </c>
      <c r="C395" s="1">
        <v>344940</v>
      </c>
      <c r="D395" s="1">
        <v>314470</v>
      </c>
      <c r="E395" s="1">
        <v>30475</v>
      </c>
      <c r="F395" s="1">
        <v>4525</v>
      </c>
      <c r="G395" s="1">
        <v>16330</v>
      </c>
      <c r="H395" s="1">
        <v>152045</v>
      </c>
      <c r="I395" s="1">
        <v>142695</v>
      </c>
      <c r="J395" s="1">
        <v>127265</v>
      </c>
      <c r="K395" s="1">
        <v>15435</v>
      </c>
      <c r="L395" s="1">
        <v>1880</v>
      </c>
      <c r="M395" s="1">
        <v>7295</v>
      </c>
      <c r="N395" s="1">
        <v>58335</v>
      </c>
      <c r="O395" s="1">
        <v>53725</v>
      </c>
      <c r="P395" s="1">
        <v>44230</v>
      </c>
      <c r="Q395" s="1">
        <v>9495</v>
      </c>
      <c r="R395" s="1">
        <v>865</v>
      </c>
      <c r="S395" s="1">
        <v>3645</v>
      </c>
      <c r="T395" s="1">
        <v>26325</v>
      </c>
      <c r="U395" s="1">
        <v>24090</v>
      </c>
      <c r="V395" s="1">
        <v>21005</v>
      </c>
      <c r="W395" s="1">
        <v>3085</v>
      </c>
      <c r="X395" s="1">
        <v>390</v>
      </c>
      <c r="Y395" s="1">
        <v>1775</v>
      </c>
    </row>
    <row r="396" spans="1:25">
      <c r="A396" t="s">
        <v>398</v>
      </c>
      <c r="B396" s="1">
        <v>59760</v>
      </c>
      <c r="C396" s="1">
        <v>51715</v>
      </c>
      <c r="D396" s="1">
        <v>42050</v>
      </c>
      <c r="E396" s="1">
        <v>9670</v>
      </c>
      <c r="F396" s="1">
        <v>2155</v>
      </c>
      <c r="G396" s="1">
        <v>5800</v>
      </c>
      <c r="H396" s="1">
        <v>25360</v>
      </c>
      <c r="I396" s="1">
        <v>21880</v>
      </c>
      <c r="J396" s="1">
        <v>17150</v>
      </c>
      <c r="K396" s="1">
        <v>4730</v>
      </c>
      <c r="L396" s="1">
        <v>980</v>
      </c>
      <c r="M396" s="1">
        <v>2470</v>
      </c>
      <c r="N396" s="1">
        <v>13790</v>
      </c>
      <c r="O396" s="1">
        <v>11680</v>
      </c>
      <c r="P396" s="1">
        <v>8225</v>
      </c>
      <c r="Q396" s="1">
        <v>3450</v>
      </c>
      <c r="R396" s="1">
        <v>560</v>
      </c>
      <c r="S396" s="1">
        <v>1535</v>
      </c>
      <c r="T396" s="1">
        <v>7235</v>
      </c>
      <c r="U396" s="1">
        <v>6040</v>
      </c>
      <c r="V396" s="1">
        <v>4845</v>
      </c>
      <c r="W396" s="1">
        <v>1195</v>
      </c>
      <c r="X396" s="1">
        <v>325</v>
      </c>
      <c r="Y396" s="1">
        <v>865</v>
      </c>
    </row>
    <row r="397" spans="1:25">
      <c r="A397" t="s">
        <v>399</v>
      </c>
      <c r="B397" s="1">
        <v>40610</v>
      </c>
      <c r="C397" s="1">
        <v>37960</v>
      </c>
      <c r="D397" s="1">
        <v>33290</v>
      </c>
      <c r="E397" s="1">
        <v>4670</v>
      </c>
      <c r="F397" s="1">
        <v>695</v>
      </c>
      <c r="G397" s="1">
        <v>1835</v>
      </c>
      <c r="H397" s="1">
        <v>9785</v>
      </c>
      <c r="I397" s="1">
        <v>8910</v>
      </c>
      <c r="J397" s="1">
        <v>7515</v>
      </c>
      <c r="K397" s="1">
        <v>1400</v>
      </c>
      <c r="L397" s="1">
        <v>250</v>
      </c>
      <c r="M397" s="1">
        <v>585</v>
      </c>
      <c r="N397" s="1">
        <v>4035</v>
      </c>
      <c r="O397" s="1">
        <v>3570</v>
      </c>
      <c r="P397" s="1">
        <v>3005</v>
      </c>
      <c r="Q397" s="1">
        <v>560</v>
      </c>
      <c r="R397" s="1">
        <v>110</v>
      </c>
      <c r="S397" s="1">
        <v>345</v>
      </c>
      <c r="T397" s="1">
        <v>2805</v>
      </c>
      <c r="U397" s="1">
        <v>2475</v>
      </c>
      <c r="V397" s="1">
        <v>2315</v>
      </c>
      <c r="W397" s="1">
        <v>160</v>
      </c>
      <c r="X397" s="1">
        <v>65</v>
      </c>
      <c r="Y397" s="1">
        <v>255</v>
      </c>
    </row>
    <row r="398" spans="1:25" ht="24.6" customHeight="1">
      <c r="A398" t="s">
        <v>400</v>
      </c>
      <c r="B398" s="1">
        <v>765790</v>
      </c>
      <c r="C398" s="1">
        <v>617675</v>
      </c>
      <c r="D398" s="1">
        <v>515025</v>
      </c>
      <c r="E398" s="1">
        <v>102655</v>
      </c>
      <c r="F398" s="1">
        <v>77295</v>
      </c>
      <c r="G398" s="1">
        <v>68510</v>
      </c>
      <c r="H398" s="1">
        <v>279405</v>
      </c>
      <c r="I398" s="1">
        <v>224760</v>
      </c>
      <c r="J398" s="1">
        <v>178650</v>
      </c>
      <c r="K398" s="1">
        <v>46110</v>
      </c>
      <c r="L398" s="1">
        <v>28225</v>
      </c>
      <c r="M398" s="1">
        <v>25260</v>
      </c>
      <c r="N398" s="1">
        <v>125870</v>
      </c>
      <c r="O398" s="1">
        <v>101500</v>
      </c>
      <c r="P398" s="1">
        <v>73855</v>
      </c>
      <c r="Q398" s="1">
        <v>27645</v>
      </c>
      <c r="R398" s="1">
        <v>11700</v>
      </c>
      <c r="S398" s="1">
        <v>12195</v>
      </c>
      <c r="T398" s="1">
        <v>63400</v>
      </c>
      <c r="U398" s="1">
        <v>51930</v>
      </c>
      <c r="V398" s="1">
        <v>44900</v>
      </c>
      <c r="W398" s="1">
        <v>7025</v>
      </c>
      <c r="X398" s="1">
        <v>5250</v>
      </c>
      <c r="Y398" s="1">
        <v>6035</v>
      </c>
    </row>
    <row r="399" spans="1:25">
      <c r="A399" t="s">
        <v>401</v>
      </c>
      <c r="B399" s="1">
        <v>246340</v>
      </c>
      <c r="C399" s="1">
        <v>196385</v>
      </c>
      <c r="D399" s="1">
        <v>158700</v>
      </c>
      <c r="E399" s="1">
        <v>37680</v>
      </c>
      <c r="F399" s="1">
        <v>20575</v>
      </c>
      <c r="G399" s="1">
        <v>28845</v>
      </c>
      <c r="H399" s="1">
        <v>79865</v>
      </c>
      <c r="I399" s="1">
        <v>64105</v>
      </c>
      <c r="J399" s="1">
        <v>48180</v>
      </c>
      <c r="K399" s="1">
        <v>15930</v>
      </c>
      <c r="L399" s="1">
        <v>6830</v>
      </c>
      <c r="M399" s="1">
        <v>8630</v>
      </c>
      <c r="N399" s="1">
        <v>31050</v>
      </c>
      <c r="O399" s="1">
        <v>25310</v>
      </c>
      <c r="P399" s="1">
        <v>16130</v>
      </c>
      <c r="Q399" s="1">
        <v>9175</v>
      </c>
      <c r="R399" s="1">
        <v>1705</v>
      </c>
      <c r="S399" s="1">
        <v>3960</v>
      </c>
      <c r="T399" s="1">
        <v>11130</v>
      </c>
      <c r="U399" s="1">
        <v>9060</v>
      </c>
      <c r="V399" s="1">
        <v>6255</v>
      </c>
      <c r="W399" s="1">
        <v>2805</v>
      </c>
      <c r="X399" s="1">
        <v>530</v>
      </c>
      <c r="Y399" s="1">
        <v>1500</v>
      </c>
    </row>
    <row r="400" spans="1:25">
      <c r="A400" t="s">
        <v>402</v>
      </c>
      <c r="B400" s="1">
        <v>153795</v>
      </c>
      <c r="C400" s="1">
        <v>134175</v>
      </c>
      <c r="D400" s="1">
        <v>109235</v>
      </c>
      <c r="E400" s="1">
        <v>24935</v>
      </c>
      <c r="F400" s="1">
        <v>8860</v>
      </c>
      <c r="G400" s="1">
        <v>10460</v>
      </c>
      <c r="H400" s="1">
        <v>51460</v>
      </c>
      <c r="I400" s="1">
        <v>45030</v>
      </c>
      <c r="J400" s="1">
        <v>34475</v>
      </c>
      <c r="K400" s="1">
        <v>10555</v>
      </c>
      <c r="L400" s="1">
        <v>2820</v>
      </c>
      <c r="M400" s="1">
        <v>3435</v>
      </c>
      <c r="N400" s="1">
        <v>19485</v>
      </c>
      <c r="O400" s="1">
        <v>17090</v>
      </c>
      <c r="P400" s="1">
        <v>11125</v>
      </c>
      <c r="Q400" s="1">
        <v>5965</v>
      </c>
      <c r="R400" s="1">
        <v>645</v>
      </c>
      <c r="S400" s="1">
        <v>1695</v>
      </c>
      <c r="T400" s="1">
        <v>6655</v>
      </c>
      <c r="U400" s="1">
        <v>5875</v>
      </c>
      <c r="V400" s="1">
        <v>4440</v>
      </c>
      <c r="W400" s="1">
        <v>1440</v>
      </c>
      <c r="X400" s="1">
        <v>140</v>
      </c>
      <c r="Y400" s="1">
        <v>605</v>
      </c>
    </row>
    <row r="401" spans="1:25">
      <c r="A401" t="s">
        <v>403</v>
      </c>
      <c r="B401" s="1">
        <v>14330</v>
      </c>
      <c r="C401" s="1">
        <v>9195</v>
      </c>
      <c r="D401" s="1">
        <v>6720</v>
      </c>
      <c r="E401" s="1">
        <v>2470</v>
      </c>
      <c r="F401" s="1">
        <v>2280</v>
      </c>
      <c r="G401" s="1">
        <v>2775</v>
      </c>
      <c r="H401" s="1">
        <v>6145</v>
      </c>
      <c r="I401" s="1">
        <v>4030</v>
      </c>
      <c r="J401" s="1">
        <v>2595</v>
      </c>
      <c r="K401" s="1">
        <v>1435</v>
      </c>
      <c r="L401" s="1">
        <v>1060</v>
      </c>
      <c r="M401" s="1">
        <v>1005</v>
      </c>
      <c r="N401" s="1">
        <v>3680</v>
      </c>
      <c r="O401" s="1">
        <v>2675</v>
      </c>
      <c r="P401" s="1">
        <v>1530</v>
      </c>
      <c r="Q401" s="1">
        <v>1150</v>
      </c>
      <c r="R401" s="1">
        <v>440</v>
      </c>
      <c r="S401" s="1">
        <v>565</v>
      </c>
      <c r="T401" s="1">
        <v>1535</v>
      </c>
      <c r="U401" s="1">
        <v>1105</v>
      </c>
      <c r="V401" s="1">
        <v>425</v>
      </c>
      <c r="W401" s="1">
        <v>680</v>
      </c>
      <c r="X401" s="1">
        <v>195</v>
      </c>
      <c r="Y401" s="1">
        <v>230</v>
      </c>
    </row>
    <row r="402" spans="1:25">
      <c r="A402" t="s">
        <v>404</v>
      </c>
      <c r="B402" s="1">
        <v>49980</v>
      </c>
      <c r="C402" s="1">
        <v>35130</v>
      </c>
      <c r="D402" s="1">
        <v>27615</v>
      </c>
      <c r="E402" s="1">
        <v>7515</v>
      </c>
      <c r="F402" s="1">
        <v>3815</v>
      </c>
      <c r="G402" s="1">
        <v>10920</v>
      </c>
      <c r="H402" s="1">
        <v>12510</v>
      </c>
      <c r="I402" s="1">
        <v>9160</v>
      </c>
      <c r="J402" s="1">
        <v>6470</v>
      </c>
      <c r="K402" s="1">
        <v>2690</v>
      </c>
      <c r="L402" s="1">
        <v>940</v>
      </c>
      <c r="M402" s="1">
        <v>2365</v>
      </c>
      <c r="N402" s="1">
        <v>4170</v>
      </c>
      <c r="O402" s="1">
        <v>3015</v>
      </c>
      <c r="P402" s="1">
        <v>1715</v>
      </c>
      <c r="Q402" s="1">
        <v>1295</v>
      </c>
      <c r="R402" s="1">
        <v>205</v>
      </c>
      <c r="S402" s="1">
        <v>935</v>
      </c>
      <c r="T402" s="1">
        <v>1275</v>
      </c>
      <c r="U402" s="1">
        <v>890</v>
      </c>
      <c r="V402" s="1">
        <v>395</v>
      </c>
      <c r="W402" s="1">
        <v>495</v>
      </c>
      <c r="X402" s="1">
        <v>45</v>
      </c>
      <c r="Y402" s="1">
        <v>335</v>
      </c>
    </row>
    <row r="403" spans="1:25">
      <c r="A403" t="s">
        <v>405</v>
      </c>
      <c r="B403" s="1">
        <v>28230</v>
      </c>
      <c r="C403" s="1">
        <v>17890</v>
      </c>
      <c r="D403" s="1">
        <v>15125</v>
      </c>
      <c r="E403" s="1">
        <v>2765</v>
      </c>
      <c r="F403" s="1">
        <v>5620</v>
      </c>
      <c r="G403" s="1">
        <v>4695</v>
      </c>
      <c r="H403" s="1">
        <v>9755</v>
      </c>
      <c r="I403" s="1">
        <v>5890</v>
      </c>
      <c r="J403" s="1">
        <v>4640</v>
      </c>
      <c r="K403" s="1">
        <v>1245</v>
      </c>
      <c r="L403" s="1">
        <v>2010</v>
      </c>
      <c r="M403" s="1">
        <v>1830</v>
      </c>
      <c r="N403" s="1">
        <v>3715</v>
      </c>
      <c r="O403" s="1">
        <v>2525</v>
      </c>
      <c r="P403" s="1">
        <v>1760</v>
      </c>
      <c r="Q403" s="1">
        <v>770</v>
      </c>
      <c r="R403" s="1">
        <v>420</v>
      </c>
      <c r="S403" s="1">
        <v>770</v>
      </c>
      <c r="T403" s="1">
        <v>1670</v>
      </c>
      <c r="U403" s="1">
        <v>1185</v>
      </c>
      <c r="V403" s="1">
        <v>995</v>
      </c>
      <c r="W403" s="1">
        <v>185</v>
      </c>
      <c r="X403" s="1">
        <v>155</v>
      </c>
      <c r="Y403" s="1">
        <v>325</v>
      </c>
    </row>
    <row r="404" spans="1:25">
      <c r="A404" t="s">
        <v>406</v>
      </c>
      <c r="B404" s="1">
        <v>229180</v>
      </c>
      <c r="C404" s="1">
        <v>185035</v>
      </c>
      <c r="D404" s="1">
        <v>158135</v>
      </c>
      <c r="E404" s="1">
        <v>26900</v>
      </c>
      <c r="F404" s="1">
        <v>28065</v>
      </c>
      <c r="G404" s="1">
        <v>15830</v>
      </c>
      <c r="H404" s="1">
        <v>85910</v>
      </c>
      <c r="I404" s="1">
        <v>69940</v>
      </c>
      <c r="J404" s="1">
        <v>57465</v>
      </c>
      <c r="K404" s="1">
        <v>12480</v>
      </c>
      <c r="L404" s="1">
        <v>8875</v>
      </c>
      <c r="M404" s="1">
        <v>6985</v>
      </c>
      <c r="N404" s="1">
        <v>39180</v>
      </c>
      <c r="O404" s="1">
        <v>31825</v>
      </c>
      <c r="P404" s="1">
        <v>23545</v>
      </c>
      <c r="Q404" s="1">
        <v>8280</v>
      </c>
      <c r="R404" s="1">
        <v>3090</v>
      </c>
      <c r="S404" s="1">
        <v>4215</v>
      </c>
      <c r="T404" s="1">
        <v>18645</v>
      </c>
      <c r="U404" s="1">
        <v>15040</v>
      </c>
      <c r="V404" s="1">
        <v>13025</v>
      </c>
      <c r="W404" s="1">
        <v>2010</v>
      </c>
      <c r="X404" s="1">
        <v>1240</v>
      </c>
      <c r="Y404" s="1">
        <v>2350</v>
      </c>
    </row>
    <row r="405" spans="1:25">
      <c r="A405" t="s">
        <v>407</v>
      </c>
      <c r="B405" s="1">
        <v>161920</v>
      </c>
      <c r="C405" s="1">
        <v>132315</v>
      </c>
      <c r="D405" s="1">
        <v>114135</v>
      </c>
      <c r="E405" s="1">
        <v>18175</v>
      </c>
      <c r="F405" s="1">
        <v>20525</v>
      </c>
      <c r="G405" s="1">
        <v>8915</v>
      </c>
      <c r="H405" s="1">
        <v>57760</v>
      </c>
      <c r="I405" s="1">
        <v>48095</v>
      </c>
      <c r="J405" s="1">
        <v>40120</v>
      </c>
      <c r="K405" s="1">
        <v>7975</v>
      </c>
      <c r="L405" s="1">
        <v>5965</v>
      </c>
      <c r="M405" s="1">
        <v>3640</v>
      </c>
      <c r="N405" s="1">
        <v>25365</v>
      </c>
      <c r="O405" s="1">
        <v>21245</v>
      </c>
      <c r="P405" s="1">
        <v>16010</v>
      </c>
      <c r="Q405" s="1">
        <v>5235</v>
      </c>
      <c r="R405" s="1">
        <v>1900</v>
      </c>
      <c r="S405" s="1">
        <v>2200</v>
      </c>
      <c r="T405" s="1">
        <v>11500</v>
      </c>
      <c r="U405" s="1">
        <v>9760</v>
      </c>
      <c r="V405" s="1">
        <v>8320</v>
      </c>
      <c r="W405" s="1">
        <v>1440</v>
      </c>
      <c r="X405" s="1">
        <v>680</v>
      </c>
      <c r="Y405" s="1">
        <v>1050</v>
      </c>
    </row>
    <row r="406" spans="1:25">
      <c r="A406" t="s">
        <v>408</v>
      </c>
      <c r="B406" s="1">
        <v>14050</v>
      </c>
      <c r="C406" s="1">
        <v>12910</v>
      </c>
      <c r="D406" s="1">
        <v>10545</v>
      </c>
      <c r="E406" s="1">
        <v>2365</v>
      </c>
      <c r="F406" s="1">
        <v>420</v>
      </c>
      <c r="G406" s="1">
        <v>710</v>
      </c>
      <c r="H406" s="1">
        <v>6325</v>
      </c>
      <c r="I406" s="1">
        <v>5915</v>
      </c>
      <c r="J406" s="1">
        <v>4745</v>
      </c>
      <c r="K406" s="1">
        <v>1170</v>
      </c>
      <c r="L406" s="1">
        <v>125</v>
      </c>
      <c r="M406" s="1">
        <v>275</v>
      </c>
      <c r="N406" s="1">
        <v>2365</v>
      </c>
      <c r="O406" s="1">
        <v>2185</v>
      </c>
      <c r="P406" s="1">
        <v>1500</v>
      </c>
      <c r="Q406" s="1">
        <v>685</v>
      </c>
      <c r="R406" s="1">
        <v>35</v>
      </c>
      <c r="S406" s="1">
        <v>140</v>
      </c>
      <c r="T406" s="1">
        <v>1050</v>
      </c>
      <c r="U406" s="1">
        <v>940</v>
      </c>
      <c r="V406" s="1">
        <v>830</v>
      </c>
      <c r="W406" s="1">
        <v>105</v>
      </c>
      <c r="X406" s="1">
        <v>15</v>
      </c>
      <c r="Y406" s="1">
        <v>105</v>
      </c>
    </row>
    <row r="407" spans="1:25">
      <c r="A407" t="s">
        <v>409</v>
      </c>
      <c r="B407" s="1">
        <v>25700</v>
      </c>
      <c r="C407" s="1">
        <v>23575</v>
      </c>
      <c r="D407" s="1">
        <v>19975</v>
      </c>
      <c r="E407" s="1">
        <v>3600</v>
      </c>
      <c r="F407" s="1">
        <v>565</v>
      </c>
      <c r="G407" s="1">
        <v>1525</v>
      </c>
      <c r="H407" s="1">
        <v>10445</v>
      </c>
      <c r="I407" s="1">
        <v>9590</v>
      </c>
      <c r="J407" s="1">
        <v>7535</v>
      </c>
      <c r="K407" s="1">
        <v>2060</v>
      </c>
      <c r="L407" s="1">
        <v>175</v>
      </c>
      <c r="M407" s="1">
        <v>650</v>
      </c>
      <c r="N407" s="1">
        <v>5280</v>
      </c>
      <c r="O407" s="1">
        <v>4810</v>
      </c>
      <c r="P407" s="1">
        <v>3270</v>
      </c>
      <c r="Q407" s="1">
        <v>1540</v>
      </c>
      <c r="R407" s="1">
        <v>115</v>
      </c>
      <c r="S407" s="1">
        <v>335</v>
      </c>
      <c r="T407" s="1">
        <v>2640</v>
      </c>
      <c r="U407" s="1">
        <v>2385</v>
      </c>
      <c r="V407" s="1">
        <v>2080</v>
      </c>
      <c r="W407" s="1">
        <v>310</v>
      </c>
      <c r="X407" s="1">
        <v>40</v>
      </c>
      <c r="Y407" s="1">
        <v>205</v>
      </c>
    </row>
    <row r="408" spans="1:25">
      <c r="A408" t="s">
        <v>410</v>
      </c>
      <c r="B408" s="1">
        <v>27510</v>
      </c>
      <c r="C408" s="1">
        <v>16240</v>
      </c>
      <c r="D408" s="1">
        <v>13475</v>
      </c>
      <c r="E408" s="1">
        <v>2765</v>
      </c>
      <c r="F408" s="1">
        <v>6555</v>
      </c>
      <c r="G408" s="1">
        <v>4680</v>
      </c>
      <c r="H408" s="1">
        <v>11385</v>
      </c>
      <c r="I408" s="1">
        <v>6335</v>
      </c>
      <c r="J408" s="1">
        <v>5065</v>
      </c>
      <c r="K408" s="1">
        <v>1270</v>
      </c>
      <c r="L408" s="1">
        <v>2615</v>
      </c>
      <c r="M408" s="1">
        <v>2430</v>
      </c>
      <c r="N408" s="1">
        <v>6175</v>
      </c>
      <c r="O408" s="1">
        <v>3575</v>
      </c>
      <c r="P408" s="1">
        <v>2760</v>
      </c>
      <c r="Q408" s="1">
        <v>820</v>
      </c>
      <c r="R408" s="1">
        <v>1045</v>
      </c>
      <c r="S408" s="1">
        <v>1545</v>
      </c>
      <c r="T408" s="1">
        <v>3445</v>
      </c>
      <c r="U408" s="1">
        <v>1950</v>
      </c>
      <c r="V408" s="1">
        <v>1795</v>
      </c>
      <c r="W408" s="1">
        <v>165</v>
      </c>
      <c r="X408" s="1">
        <v>500</v>
      </c>
      <c r="Y408" s="1">
        <v>985</v>
      </c>
    </row>
    <row r="409" spans="1:25">
      <c r="A409" t="s">
        <v>411</v>
      </c>
      <c r="B409" s="1">
        <v>234770</v>
      </c>
      <c r="C409" s="1">
        <v>202980</v>
      </c>
      <c r="D409" s="1">
        <v>167540</v>
      </c>
      <c r="E409" s="1">
        <v>35440</v>
      </c>
      <c r="F409" s="1">
        <v>14490</v>
      </c>
      <c r="G409" s="1">
        <v>16020</v>
      </c>
      <c r="H409" s="1">
        <v>88760</v>
      </c>
      <c r="I409" s="1">
        <v>76030</v>
      </c>
      <c r="J409" s="1">
        <v>59960</v>
      </c>
      <c r="K409" s="1">
        <v>16070</v>
      </c>
      <c r="L409" s="1">
        <v>5695</v>
      </c>
      <c r="M409" s="1">
        <v>6400</v>
      </c>
      <c r="N409" s="1">
        <v>38775</v>
      </c>
      <c r="O409" s="1">
        <v>34010</v>
      </c>
      <c r="P409" s="1">
        <v>25040</v>
      </c>
      <c r="Q409" s="1">
        <v>8970</v>
      </c>
      <c r="R409" s="1">
        <v>2150</v>
      </c>
      <c r="S409" s="1">
        <v>2325</v>
      </c>
      <c r="T409" s="1">
        <v>22885</v>
      </c>
      <c r="U409" s="1">
        <v>20505</v>
      </c>
      <c r="V409" s="1">
        <v>19105</v>
      </c>
      <c r="W409" s="1">
        <v>1400</v>
      </c>
      <c r="X409" s="1">
        <v>1175</v>
      </c>
      <c r="Y409" s="1">
        <v>1105</v>
      </c>
    </row>
    <row r="410" spans="1:25">
      <c r="A410" t="s">
        <v>412</v>
      </c>
      <c r="B410" s="1">
        <v>69930</v>
      </c>
      <c r="C410" s="1">
        <v>59760</v>
      </c>
      <c r="D410" s="1">
        <v>52130</v>
      </c>
      <c r="E410" s="1">
        <v>7630</v>
      </c>
      <c r="F410" s="1">
        <v>6500</v>
      </c>
      <c r="G410" s="1">
        <v>3180</v>
      </c>
      <c r="H410" s="1">
        <v>27100</v>
      </c>
      <c r="I410" s="1">
        <v>23070</v>
      </c>
      <c r="J410" s="1">
        <v>19555</v>
      </c>
      <c r="K410" s="1">
        <v>3510</v>
      </c>
      <c r="L410" s="1">
        <v>2480</v>
      </c>
      <c r="M410" s="1">
        <v>1285</v>
      </c>
      <c r="N410" s="1">
        <v>10305</v>
      </c>
      <c r="O410" s="1">
        <v>8810</v>
      </c>
      <c r="P410" s="1">
        <v>6985</v>
      </c>
      <c r="Q410" s="1">
        <v>1825</v>
      </c>
      <c r="R410" s="1">
        <v>805</v>
      </c>
      <c r="S410" s="1">
        <v>580</v>
      </c>
      <c r="T410" s="1">
        <v>5270</v>
      </c>
      <c r="U410" s="1">
        <v>4660</v>
      </c>
      <c r="V410" s="1">
        <v>4280</v>
      </c>
      <c r="W410" s="1">
        <v>385</v>
      </c>
      <c r="X410" s="1">
        <v>400</v>
      </c>
      <c r="Y410" s="1">
        <v>185</v>
      </c>
    </row>
    <row r="411" spans="1:25">
      <c r="A411" t="s">
        <v>413</v>
      </c>
      <c r="B411" s="1">
        <v>21655</v>
      </c>
      <c r="C411" s="1">
        <v>19000</v>
      </c>
      <c r="D411" s="1">
        <v>15740</v>
      </c>
      <c r="E411" s="1">
        <v>3260</v>
      </c>
      <c r="F411" s="1">
        <v>1605</v>
      </c>
      <c r="G411" s="1">
        <v>925</v>
      </c>
      <c r="H411" s="1">
        <v>9270</v>
      </c>
      <c r="I411" s="1">
        <v>8120</v>
      </c>
      <c r="J411" s="1">
        <v>6330</v>
      </c>
      <c r="K411" s="1">
        <v>1790</v>
      </c>
      <c r="L411" s="1">
        <v>660</v>
      </c>
      <c r="M411" s="1">
        <v>410</v>
      </c>
      <c r="N411" s="1">
        <v>5065</v>
      </c>
      <c r="O411" s="1">
        <v>4400</v>
      </c>
      <c r="P411" s="1">
        <v>3285</v>
      </c>
      <c r="Q411" s="1">
        <v>1115</v>
      </c>
      <c r="R411" s="1">
        <v>365</v>
      </c>
      <c r="S411" s="1">
        <v>270</v>
      </c>
      <c r="T411" s="1">
        <v>3265</v>
      </c>
      <c r="U411" s="1">
        <v>2865</v>
      </c>
      <c r="V411" s="1">
        <v>2760</v>
      </c>
      <c r="W411" s="1">
        <v>105</v>
      </c>
      <c r="X411" s="1">
        <v>230</v>
      </c>
      <c r="Y411" s="1">
        <v>155</v>
      </c>
    </row>
    <row r="412" spans="1:25">
      <c r="A412" t="s">
        <v>414</v>
      </c>
      <c r="B412" s="1">
        <v>24010</v>
      </c>
      <c r="C412" s="1">
        <v>20940</v>
      </c>
      <c r="D412" s="1">
        <v>17635</v>
      </c>
      <c r="E412" s="1">
        <v>3300</v>
      </c>
      <c r="F412" s="1">
        <v>1105</v>
      </c>
      <c r="G412" s="1">
        <v>1760</v>
      </c>
      <c r="H412" s="1">
        <v>10095</v>
      </c>
      <c r="I412" s="1">
        <v>8495</v>
      </c>
      <c r="J412" s="1">
        <v>6815</v>
      </c>
      <c r="K412" s="1">
        <v>1680</v>
      </c>
      <c r="L412" s="1">
        <v>490</v>
      </c>
      <c r="M412" s="1">
        <v>1035</v>
      </c>
      <c r="N412" s="1">
        <v>4145</v>
      </c>
      <c r="O412" s="1">
        <v>3645</v>
      </c>
      <c r="P412" s="1">
        <v>2760</v>
      </c>
      <c r="Q412" s="1">
        <v>880</v>
      </c>
      <c r="R412" s="1">
        <v>170</v>
      </c>
      <c r="S412" s="1">
        <v>275</v>
      </c>
      <c r="T412" s="1">
        <v>2615</v>
      </c>
      <c r="U412" s="1">
        <v>2385</v>
      </c>
      <c r="V412" s="1">
        <v>2265</v>
      </c>
      <c r="W412" s="1">
        <v>120</v>
      </c>
      <c r="X412" s="1">
        <v>120</v>
      </c>
      <c r="Y412" s="1">
        <v>100</v>
      </c>
    </row>
    <row r="413" spans="1:25">
      <c r="A413" t="s">
        <v>415</v>
      </c>
      <c r="B413" s="1">
        <v>47650</v>
      </c>
      <c r="C413" s="1">
        <v>42865</v>
      </c>
      <c r="D413" s="1">
        <v>36765</v>
      </c>
      <c r="E413" s="1">
        <v>6095</v>
      </c>
      <c r="F413" s="1">
        <v>1865</v>
      </c>
      <c r="G413" s="1">
        <v>2695</v>
      </c>
      <c r="H413" s="1">
        <v>15715</v>
      </c>
      <c r="I413" s="1">
        <v>14185</v>
      </c>
      <c r="J413" s="1">
        <v>11690</v>
      </c>
      <c r="K413" s="1">
        <v>2495</v>
      </c>
      <c r="L413" s="1">
        <v>710</v>
      </c>
      <c r="M413" s="1">
        <v>715</v>
      </c>
      <c r="N413" s="1">
        <v>6580</v>
      </c>
      <c r="O413" s="1">
        <v>5920</v>
      </c>
      <c r="P413" s="1">
        <v>4655</v>
      </c>
      <c r="Q413" s="1">
        <v>1265</v>
      </c>
      <c r="R413" s="1">
        <v>270</v>
      </c>
      <c r="S413" s="1">
        <v>345</v>
      </c>
      <c r="T413" s="1">
        <v>4300</v>
      </c>
      <c r="U413" s="1">
        <v>3910</v>
      </c>
      <c r="V413" s="1">
        <v>3720</v>
      </c>
      <c r="W413" s="1">
        <v>190</v>
      </c>
      <c r="X413" s="1">
        <v>175</v>
      </c>
      <c r="Y413" s="1">
        <v>195</v>
      </c>
    </row>
    <row r="414" spans="1:25">
      <c r="A414" t="s">
        <v>416</v>
      </c>
      <c r="B414" s="1">
        <v>71525</v>
      </c>
      <c r="C414" s="1">
        <v>60425</v>
      </c>
      <c r="D414" s="1">
        <v>45275</v>
      </c>
      <c r="E414" s="1">
        <v>15155</v>
      </c>
      <c r="F414" s="1">
        <v>3415</v>
      </c>
      <c r="G414" s="1">
        <v>7460</v>
      </c>
      <c r="H414" s="1">
        <v>26580</v>
      </c>
      <c r="I414" s="1">
        <v>22160</v>
      </c>
      <c r="J414" s="1">
        <v>15570</v>
      </c>
      <c r="K414" s="1">
        <v>6595</v>
      </c>
      <c r="L414" s="1">
        <v>1350</v>
      </c>
      <c r="M414" s="1">
        <v>2960</v>
      </c>
      <c r="N414" s="1">
        <v>12685</v>
      </c>
      <c r="O414" s="1">
        <v>11235</v>
      </c>
      <c r="P414" s="1">
        <v>7355</v>
      </c>
      <c r="Q414" s="1">
        <v>3880</v>
      </c>
      <c r="R414" s="1">
        <v>540</v>
      </c>
      <c r="S414" s="1">
        <v>850</v>
      </c>
      <c r="T414" s="1">
        <v>7445</v>
      </c>
      <c r="U414" s="1">
        <v>6685</v>
      </c>
      <c r="V414" s="1">
        <v>6085</v>
      </c>
      <c r="W414" s="1">
        <v>605</v>
      </c>
      <c r="X414" s="1">
        <v>260</v>
      </c>
      <c r="Y414" s="1">
        <v>475</v>
      </c>
    </row>
    <row r="415" spans="1:25">
      <c r="A415" t="s">
        <v>417</v>
      </c>
      <c r="B415" s="1">
        <v>55510</v>
      </c>
      <c r="C415" s="1">
        <v>33275</v>
      </c>
      <c r="D415" s="1">
        <v>30645</v>
      </c>
      <c r="E415" s="1">
        <v>2625</v>
      </c>
      <c r="F415" s="1">
        <v>14165</v>
      </c>
      <c r="G415" s="1">
        <v>7815</v>
      </c>
      <c r="H415" s="1">
        <v>24870</v>
      </c>
      <c r="I415" s="1">
        <v>14690</v>
      </c>
      <c r="J415" s="1">
        <v>13055</v>
      </c>
      <c r="K415" s="1">
        <v>1640</v>
      </c>
      <c r="L415" s="1">
        <v>6830</v>
      </c>
      <c r="M415" s="1">
        <v>3250</v>
      </c>
      <c r="N415" s="1">
        <v>16860</v>
      </c>
      <c r="O415" s="1">
        <v>10360</v>
      </c>
      <c r="P415" s="1">
        <v>9135</v>
      </c>
      <c r="Q415" s="1">
        <v>1225</v>
      </c>
      <c r="R415" s="1">
        <v>4760</v>
      </c>
      <c r="S415" s="1">
        <v>1695</v>
      </c>
      <c r="T415" s="1">
        <v>10735</v>
      </c>
      <c r="U415" s="1">
        <v>7325</v>
      </c>
      <c r="V415" s="1">
        <v>6515</v>
      </c>
      <c r="W415" s="1">
        <v>810</v>
      </c>
      <c r="X415" s="1">
        <v>2310</v>
      </c>
      <c r="Y415" s="1">
        <v>1080</v>
      </c>
    </row>
    <row r="416" spans="1:25">
      <c r="A416" t="s">
        <v>418</v>
      </c>
      <c r="B416" s="1">
        <v>55510</v>
      </c>
      <c r="C416" s="1">
        <v>33275</v>
      </c>
      <c r="D416" s="1">
        <v>30645</v>
      </c>
      <c r="E416" s="1">
        <v>2630</v>
      </c>
      <c r="F416" s="1">
        <v>14165</v>
      </c>
      <c r="G416" s="1">
        <v>7810</v>
      </c>
      <c r="H416" s="1">
        <v>24870</v>
      </c>
      <c r="I416" s="1">
        <v>14690</v>
      </c>
      <c r="J416" s="1">
        <v>13050</v>
      </c>
      <c r="K416" s="1">
        <v>1640</v>
      </c>
      <c r="L416" s="1">
        <v>6830</v>
      </c>
      <c r="M416" s="1">
        <v>3245</v>
      </c>
      <c r="N416" s="1">
        <v>16860</v>
      </c>
      <c r="O416" s="1">
        <v>10355</v>
      </c>
      <c r="P416" s="1">
        <v>9135</v>
      </c>
      <c r="Q416" s="1">
        <v>1225</v>
      </c>
      <c r="R416" s="1">
        <v>4760</v>
      </c>
      <c r="S416" s="1">
        <v>1700</v>
      </c>
      <c r="T416" s="1">
        <v>10735</v>
      </c>
      <c r="U416" s="1">
        <v>7325</v>
      </c>
      <c r="V416" s="1">
        <v>6515</v>
      </c>
      <c r="W416" s="1">
        <v>805</v>
      </c>
      <c r="X416" s="1">
        <v>2310</v>
      </c>
      <c r="Y416" s="1">
        <v>1080</v>
      </c>
    </row>
    <row r="417" spans="1:25" ht="24.6" customHeight="1">
      <c r="A417" t="s">
        <v>419</v>
      </c>
      <c r="B417" s="1">
        <v>1212065</v>
      </c>
      <c r="C417" s="1">
        <v>1099730</v>
      </c>
      <c r="D417" s="1">
        <v>850430</v>
      </c>
      <c r="E417" s="1">
        <v>249295</v>
      </c>
      <c r="F417" s="1">
        <v>20050</v>
      </c>
      <c r="G417" s="1">
        <v>88220</v>
      </c>
      <c r="H417" s="1">
        <v>441370</v>
      </c>
      <c r="I417" s="1">
        <v>405260</v>
      </c>
      <c r="J417" s="1">
        <v>300410</v>
      </c>
      <c r="K417" s="1">
        <v>104845</v>
      </c>
      <c r="L417" s="1">
        <v>6580</v>
      </c>
      <c r="M417" s="1">
        <v>27815</v>
      </c>
      <c r="N417" s="1">
        <v>126730</v>
      </c>
      <c r="O417" s="1">
        <v>116125</v>
      </c>
      <c r="P417" s="1">
        <v>74775</v>
      </c>
      <c r="Q417" s="1">
        <v>41350</v>
      </c>
      <c r="R417" s="1">
        <v>1595</v>
      </c>
      <c r="S417" s="1">
        <v>8555</v>
      </c>
      <c r="T417" s="1">
        <v>57575</v>
      </c>
      <c r="U417" s="1">
        <v>52430</v>
      </c>
      <c r="V417" s="1">
        <v>47610</v>
      </c>
      <c r="W417" s="1">
        <v>4820</v>
      </c>
      <c r="X417" s="1">
        <v>965</v>
      </c>
      <c r="Y417" s="1">
        <v>3935</v>
      </c>
    </row>
    <row r="418" spans="1:25">
      <c r="A418" t="s">
        <v>420</v>
      </c>
      <c r="B418" s="1">
        <v>484905</v>
      </c>
      <c r="C418" s="1">
        <v>437170</v>
      </c>
      <c r="D418" s="1">
        <v>322125</v>
      </c>
      <c r="E418" s="1">
        <v>115045</v>
      </c>
      <c r="F418" s="1">
        <v>11480</v>
      </c>
      <c r="G418" s="1">
        <v>33390</v>
      </c>
      <c r="H418" s="1">
        <v>193605</v>
      </c>
      <c r="I418" s="1">
        <v>178075</v>
      </c>
      <c r="J418" s="1">
        <v>134840</v>
      </c>
      <c r="K418" s="1">
        <v>43240</v>
      </c>
      <c r="L418" s="1">
        <v>4020</v>
      </c>
      <c r="M418" s="1">
        <v>10330</v>
      </c>
      <c r="N418" s="1">
        <v>28065</v>
      </c>
      <c r="O418" s="1">
        <v>24710</v>
      </c>
      <c r="P418" s="1">
        <v>15235</v>
      </c>
      <c r="Q418" s="1">
        <v>9475</v>
      </c>
      <c r="R418" s="1">
        <v>775</v>
      </c>
      <c r="S418" s="1">
        <v>2375</v>
      </c>
      <c r="T418" s="1">
        <v>13705</v>
      </c>
      <c r="U418" s="1">
        <v>12015</v>
      </c>
      <c r="V418" s="1">
        <v>10185</v>
      </c>
      <c r="W418" s="1">
        <v>1835</v>
      </c>
      <c r="X418" s="1">
        <v>410</v>
      </c>
      <c r="Y418" s="1">
        <v>1170</v>
      </c>
    </row>
    <row r="419" spans="1:25">
      <c r="A419" t="s">
        <v>421</v>
      </c>
      <c r="B419" s="1">
        <v>113710</v>
      </c>
      <c r="C419" s="1">
        <v>98775</v>
      </c>
      <c r="D419" s="1">
        <v>73520</v>
      </c>
      <c r="E419" s="1">
        <v>25250</v>
      </c>
      <c r="F419" s="1">
        <v>1260</v>
      </c>
      <c r="G419" s="1">
        <v>11615</v>
      </c>
      <c r="H419" s="1">
        <v>41940</v>
      </c>
      <c r="I419" s="1">
        <v>37590</v>
      </c>
      <c r="J419" s="1">
        <v>29075</v>
      </c>
      <c r="K419" s="1">
        <v>8515</v>
      </c>
      <c r="L419" s="1">
        <v>390</v>
      </c>
      <c r="M419" s="1">
        <v>3220</v>
      </c>
      <c r="N419" s="1">
        <v>3665</v>
      </c>
      <c r="O419" s="1">
        <v>3055</v>
      </c>
      <c r="P419" s="1">
        <v>1460</v>
      </c>
      <c r="Q419" s="1">
        <v>1600</v>
      </c>
      <c r="R419" s="1">
        <v>50</v>
      </c>
      <c r="S419" s="1">
        <v>475</v>
      </c>
      <c r="T419" s="1">
        <v>1835</v>
      </c>
      <c r="U419" s="1">
        <v>1480</v>
      </c>
      <c r="V419" s="1">
        <v>1070</v>
      </c>
      <c r="W419" s="1">
        <v>415</v>
      </c>
      <c r="X419" s="1">
        <v>25</v>
      </c>
      <c r="Y419" s="1">
        <v>275</v>
      </c>
    </row>
    <row r="420" spans="1:25">
      <c r="A420" t="s">
        <v>422</v>
      </c>
      <c r="B420" s="1">
        <v>371195</v>
      </c>
      <c r="C420" s="1">
        <v>338395</v>
      </c>
      <c r="D420" s="1">
        <v>248605</v>
      </c>
      <c r="E420" s="1">
        <v>89795</v>
      </c>
      <c r="F420" s="1">
        <v>10220</v>
      </c>
      <c r="G420" s="1">
        <v>21770</v>
      </c>
      <c r="H420" s="1">
        <v>151670</v>
      </c>
      <c r="I420" s="1">
        <v>140485</v>
      </c>
      <c r="J420" s="1">
        <v>105760</v>
      </c>
      <c r="K420" s="1">
        <v>34725</v>
      </c>
      <c r="L420" s="1">
        <v>3635</v>
      </c>
      <c r="M420" s="1">
        <v>7115</v>
      </c>
      <c r="N420" s="1">
        <v>24400</v>
      </c>
      <c r="O420" s="1">
        <v>21660</v>
      </c>
      <c r="P420" s="1">
        <v>13780</v>
      </c>
      <c r="Q420" s="1">
        <v>7880</v>
      </c>
      <c r="R420" s="1">
        <v>725</v>
      </c>
      <c r="S420" s="1">
        <v>1900</v>
      </c>
      <c r="T420" s="1">
        <v>11870</v>
      </c>
      <c r="U420" s="1">
        <v>10540</v>
      </c>
      <c r="V420" s="1">
        <v>9120</v>
      </c>
      <c r="W420" s="1">
        <v>1420</v>
      </c>
      <c r="X420" s="1">
        <v>385</v>
      </c>
      <c r="Y420" s="1">
        <v>890</v>
      </c>
    </row>
    <row r="421" spans="1:25">
      <c r="A421" t="s">
        <v>423</v>
      </c>
      <c r="B421" s="1">
        <v>317545</v>
      </c>
      <c r="C421" s="1">
        <v>300785</v>
      </c>
      <c r="D421" s="1">
        <v>237830</v>
      </c>
      <c r="E421" s="1">
        <v>62955</v>
      </c>
      <c r="F421" s="1">
        <v>4510</v>
      </c>
      <c r="G421" s="1">
        <v>12020</v>
      </c>
      <c r="H421" s="1">
        <v>81730</v>
      </c>
      <c r="I421" s="1">
        <v>77420</v>
      </c>
      <c r="J421" s="1">
        <v>54870</v>
      </c>
      <c r="K421" s="1">
        <v>22550</v>
      </c>
      <c r="L421" s="1">
        <v>1260</v>
      </c>
      <c r="M421" s="1">
        <v>2995</v>
      </c>
      <c r="N421" s="1">
        <v>36990</v>
      </c>
      <c r="O421" s="1">
        <v>35490</v>
      </c>
      <c r="P421" s="1">
        <v>23335</v>
      </c>
      <c r="Q421" s="1">
        <v>12155</v>
      </c>
      <c r="R421" s="1">
        <v>470</v>
      </c>
      <c r="S421" s="1">
        <v>1015</v>
      </c>
      <c r="T421" s="1">
        <v>22095</v>
      </c>
      <c r="U421" s="1">
        <v>21230</v>
      </c>
      <c r="V421" s="1">
        <v>20350</v>
      </c>
      <c r="W421" s="1">
        <v>885</v>
      </c>
      <c r="X421" s="1">
        <v>335</v>
      </c>
      <c r="Y421" s="1">
        <v>525</v>
      </c>
    </row>
    <row r="422" spans="1:25">
      <c r="A422" t="s">
        <v>424</v>
      </c>
      <c r="B422" s="1">
        <v>317545</v>
      </c>
      <c r="C422" s="1">
        <v>300785</v>
      </c>
      <c r="D422" s="1">
        <v>237830</v>
      </c>
      <c r="E422" s="1">
        <v>62955</v>
      </c>
      <c r="F422" s="1">
        <v>4515</v>
      </c>
      <c r="G422" s="1">
        <v>12020</v>
      </c>
      <c r="H422" s="1">
        <v>81730</v>
      </c>
      <c r="I422" s="1">
        <v>77415</v>
      </c>
      <c r="J422" s="1">
        <v>54865</v>
      </c>
      <c r="K422" s="1">
        <v>22550</v>
      </c>
      <c r="L422" s="1">
        <v>1260</v>
      </c>
      <c r="M422" s="1">
        <v>3000</v>
      </c>
      <c r="N422" s="1">
        <v>36990</v>
      </c>
      <c r="O422" s="1">
        <v>35490</v>
      </c>
      <c r="P422" s="1">
        <v>23340</v>
      </c>
      <c r="Q422" s="1">
        <v>12150</v>
      </c>
      <c r="R422" s="1">
        <v>470</v>
      </c>
      <c r="S422" s="1">
        <v>1015</v>
      </c>
      <c r="T422" s="1">
        <v>22100</v>
      </c>
      <c r="U422" s="1">
        <v>21230</v>
      </c>
      <c r="V422" s="1">
        <v>20345</v>
      </c>
      <c r="W422" s="1">
        <v>885</v>
      </c>
      <c r="X422" s="1">
        <v>335</v>
      </c>
      <c r="Y422" s="1">
        <v>520</v>
      </c>
    </row>
    <row r="423" spans="1:25">
      <c r="A423" t="s">
        <v>425</v>
      </c>
      <c r="B423" s="1">
        <v>372630</v>
      </c>
      <c r="C423" s="1">
        <v>332225</v>
      </c>
      <c r="D423" s="1">
        <v>264090</v>
      </c>
      <c r="E423" s="1">
        <v>68130</v>
      </c>
      <c r="F423" s="1">
        <v>3405</v>
      </c>
      <c r="G423" s="1">
        <v>36695</v>
      </c>
      <c r="H423" s="1">
        <v>158600</v>
      </c>
      <c r="I423" s="1">
        <v>143875</v>
      </c>
      <c r="J423" s="1">
        <v>105630</v>
      </c>
      <c r="K423" s="1">
        <v>38245</v>
      </c>
      <c r="L423" s="1">
        <v>1225</v>
      </c>
      <c r="M423" s="1">
        <v>13325</v>
      </c>
      <c r="N423" s="1">
        <v>60735</v>
      </c>
      <c r="O423" s="1">
        <v>55200</v>
      </c>
      <c r="P423" s="1">
        <v>35705</v>
      </c>
      <c r="Q423" s="1">
        <v>19495</v>
      </c>
      <c r="R423" s="1">
        <v>335</v>
      </c>
      <c r="S423" s="1">
        <v>5120</v>
      </c>
      <c r="T423" s="1">
        <v>21190</v>
      </c>
      <c r="U423" s="1">
        <v>18740</v>
      </c>
      <c r="V423" s="1">
        <v>16665</v>
      </c>
      <c r="W423" s="1">
        <v>2075</v>
      </c>
      <c r="X423" s="1">
        <v>210</v>
      </c>
      <c r="Y423" s="1">
        <v>2215</v>
      </c>
    </row>
    <row r="424" spans="1:25">
      <c r="A424" t="s">
        <v>426</v>
      </c>
      <c r="B424" s="1">
        <v>372630</v>
      </c>
      <c r="C424" s="1">
        <v>332225</v>
      </c>
      <c r="D424" s="1">
        <v>264095</v>
      </c>
      <c r="E424" s="1">
        <v>68135</v>
      </c>
      <c r="F424" s="1">
        <v>3400</v>
      </c>
      <c r="G424" s="1">
        <v>36695</v>
      </c>
      <c r="H424" s="1">
        <v>158600</v>
      </c>
      <c r="I424" s="1">
        <v>143880</v>
      </c>
      <c r="J424" s="1">
        <v>105635</v>
      </c>
      <c r="K424" s="1">
        <v>38245</v>
      </c>
      <c r="L424" s="1">
        <v>1220</v>
      </c>
      <c r="M424" s="1">
        <v>13325</v>
      </c>
      <c r="N424" s="1">
        <v>60735</v>
      </c>
      <c r="O424" s="1">
        <v>55205</v>
      </c>
      <c r="P424" s="1">
        <v>35705</v>
      </c>
      <c r="Q424" s="1">
        <v>19500</v>
      </c>
      <c r="R424" s="1">
        <v>340</v>
      </c>
      <c r="S424" s="1">
        <v>5115</v>
      </c>
      <c r="T424" s="1">
        <v>21190</v>
      </c>
      <c r="U424" s="1">
        <v>18740</v>
      </c>
      <c r="V424" s="1">
        <v>16665</v>
      </c>
      <c r="W424" s="1">
        <v>2075</v>
      </c>
      <c r="X424" s="1">
        <v>210</v>
      </c>
      <c r="Y424" s="1">
        <v>2210</v>
      </c>
    </row>
    <row r="425" spans="1:25">
      <c r="A425" t="s">
        <v>427</v>
      </c>
      <c r="B425" s="1">
        <v>33365</v>
      </c>
      <c r="C425" s="1">
        <v>26775</v>
      </c>
      <c r="D425" s="1">
        <v>24240</v>
      </c>
      <c r="E425" s="1">
        <v>2540</v>
      </c>
      <c r="F425" s="1">
        <v>590</v>
      </c>
      <c r="G425" s="1">
        <v>5980</v>
      </c>
      <c r="H425" s="1">
        <v>5745</v>
      </c>
      <c r="I425" s="1">
        <v>4625</v>
      </c>
      <c r="J425" s="1">
        <v>4045</v>
      </c>
      <c r="K425" s="1">
        <v>575</v>
      </c>
      <c r="L425" s="1">
        <v>45</v>
      </c>
      <c r="M425" s="1">
        <v>1060</v>
      </c>
      <c r="N425" s="1">
        <v>210</v>
      </c>
      <c r="O425" s="1">
        <v>190</v>
      </c>
      <c r="P425" s="1">
        <v>150</v>
      </c>
      <c r="Q425" s="1">
        <v>45</v>
      </c>
      <c r="R425" s="1">
        <v>0</v>
      </c>
      <c r="S425" s="1">
        <v>15</v>
      </c>
      <c r="T425" s="1">
        <v>90</v>
      </c>
      <c r="U425" s="1">
        <v>95</v>
      </c>
      <c r="V425" s="1">
        <v>80</v>
      </c>
      <c r="W425" s="1">
        <v>0</v>
      </c>
      <c r="X425" s="1">
        <v>0</v>
      </c>
      <c r="Y425" s="1">
        <v>0</v>
      </c>
    </row>
    <row r="426" spans="1:25">
      <c r="A426" t="s">
        <v>428</v>
      </c>
      <c r="B426" s="1">
        <v>33360</v>
      </c>
      <c r="C426" s="1">
        <v>26775</v>
      </c>
      <c r="D426" s="1">
        <v>24240</v>
      </c>
      <c r="E426" s="1">
        <v>2535</v>
      </c>
      <c r="F426" s="1">
        <v>590</v>
      </c>
      <c r="G426" s="1">
        <v>5980</v>
      </c>
      <c r="H426" s="1">
        <v>5745</v>
      </c>
      <c r="I426" s="1">
        <v>4625</v>
      </c>
      <c r="J426" s="1">
        <v>4045</v>
      </c>
      <c r="K426" s="1">
        <v>580</v>
      </c>
      <c r="L426" s="1">
        <v>45</v>
      </c>
      <c r="M426" s="1">
        <v>1065</v>
      </c>
      <c r="N426" s="1">
        <v>210</v>
      </c>
      <c r="O426" s="1">
        <v>190</v>
      </c>
      <c r="P426" s="1">
        <v>150</v>
      </c>
      <c r="Q426" s="1">
        <v>45</v>
      </c>
      <c r="R426" s="1">
        <v>0</v>
      </c>
      <c r="S426" s="1">
        <v>15</v>
      </c>
      <c r="T426" s="1">
        <v>95</v>
      </c>
      <c r="U426" s="1">
        <v>95</v>
      </c>
      <c r="V426" s="1">
        <v>80</v>
      </c>
      <c r="W426" s="1">
        <v>0</v>
      </c>
      <c r="X426" s="1">
        <v>0</v>
      </c>
      <c r="Y426" s="1">
        <v>0</v>
      </c>
    </row>
    <row r="427" spans="1:25">
      <c r="A427" t="s">
        <v>429</v>
      </c>
      <c r="B427" s="1">
        <v>3630</v>
      </c>
      <c r="C427" s="1">
        <v>2770</v>
      </c>
      <c r="D427" s="1">
        <v>2145</v>
      </c>
      <c r="E427" s="1">
        <v>625</v>
      </c>
      <c r="F427" s="1">
        <v>60</v>
      </c>
      <c r="G427" s="1">
        <v>140</v>
      </c>
      <c r="H427" s="1">
        <v>1690</v>
      </c>
      <c r="I427" s="1">
        <v>1260</v>
      </c>
      <c r="J427" s="1">
        <v>1030</v>
      </c>
      <c r="K427" s="1">
        <v>230</v>
      </c>
      <c r="L427" s="1">
        <v>30</v>
      </c>
      <c r="M427" s="1">
        <v>90</v>
      </c>
      <c r="N427" s="1">
        <v>730</v>
      </c>
      <c r="O427" s="1">
        <v>530</v>
      </c>
      <c r="P427" s="1">
        <v>345</v>
      </c>
      <c r="Q427" s="1">
        <v>180</v>
      </c>
      <c r="R427" s="1">
        <v>10</v>
      </c>
      <c r="S427" s="1">
        <v>0</v>
      </c>
      <c r="T427" s="1">
        <v>485</v>
      </c>
      <c r="U427" s="1">
        <v>350</v>
      </c>
      <c r="V427" s="1">
        <v>325</v>
      </c>
      <c r="W427" s="1">
        <v>25</v>
      </c>
      <c r="X427" s="1">
        <v>0</v>
      </c>
      <c r="Y427" s="1">
        <v>0</v>
      </c>
    </row>
    <row r="428" spans="1:25">
      <c r="A428" t="s">
        <v>430</v>
      </c>
      <c r="B428" s="1">
        <v>3630</v>
      </c>
      <c r="C428" s="1">
        <v>2775</v>
      </c>
      <c r="D428" s="1">
        <v>2145</v>
      </c>
      <c r="E428" s="1">
        <v>625</v>
      </c>
      <c r="F428" s="1">
        <v>65</v>
      </c>
      <c r="G428" s="1">
        <v>140</v>
      </c>
      <c r="H428" s="1">
        <v>1690</v>
      </c>
      <c r="I428" s="1">
        <v>1260</v>
      </c>
      <c r="J428" s="1">
        <v>1030</v>
      </c>
      <c r="K428" s="1">
        <v>235</v>
      </c>
      <c r="L428" s="1">
        <v>30</v>
      </c>
      <c r="M428" s="1">
        <v>95</v>
      </c>
      <c r="N428" s="1">
        <v>730</v>
      </c>
      <c r="O428" s="1">
        <v>530</v>
      </c>
      <c r="P428" s="1">
        <v>345</v>
      </c>
      <c r="Q428" s="1">
        <v>180</v>
      </c>
      <c r="R428" s="1">
        <v>10</v>
      </c>
      <c r="S428" s="1">
        <v>0</v>
      </c>
      <c r="T428" s="1">
        <v>485</v>
      </c>
      <c r="U428" s="1">
        <v>350</v>
      </c>
      <c r="V428" s="1">
        <v>325</v>
      </c>
      <c r="W428" s="1">
        <v>25</v>
      </c>
      <c r="X428" s="1">
        <v>10</v>
      </c>
      <c r="Y428" s="1">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Top Level</vt:lpstr>
      <vt:lpstr>LQs</vt:lpstr>
      <vt:lpstr>Commute</vt:lpstr>
      <vt:lpstr>POW</vt:lpstr>
      <vt:lpstr>POR</vt:lpstr>
      <vt:lpstr>LQs!Print_Titles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MCCONNACHIE</dc:creator>
  <cp:lastModifiedBy>Kim Nguyen</cp:lastModifiedBy>
  <cp:lastPrinted>2014-07-16T14:28:01Z</cp:lastPrinted>
  <dcterms:created xsi:type="dcterms:W3CDTF">2013-12-04T15:31:48Z</dcterms:created>
  <dcterms:modified xsi:type="dcterms:W3CDTF">2017-10-24T13:26:05Z</dcterms:modified>
</cp:coreProperties>
</file>