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ewer Rebate\Forms\2020 Edits\2020 Forms\Cells Locked\"/>
    </mc:Choice>
  </mc:AlternateContent>
  <bookViews>
    <workbookView xWindow="0" yWindow="0" windowWidth="28770" windowHeight="7095"/>
  </bookViews>
  <sheets>
    <sheet name="Boiler" sheetId="2" r:id="rId1"/>
  </sheets>
  <definedNames>
    <definedName name="_xlnm.Print_Area" localSheetId="0">Boiler!$A$1:$I$35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5" i="2"/>
  <c r="E16" i="2"/>
  <c r="E17" i="2"/>
  <c r="E18" i="2"/>
  <c r="E19" i="2"/>
  <c r="E20" i="2"/>
  <c r="E21" i="2"/>
  <c r="E22" i="2"/>
  <c r="E23" i="2"/>
  <c r="E24" i="2"/>
  <c r="E13" i="2"/>
  <c r="H25" i="2" l="1"/>
  <c r="B24" i="2"/>
  <c r="B23" i="2"/>
  <c r="B22" i="2"/>
  <c r="B21" i="2"/>
  <c r="B20" i="2"/>
  <c r="B19" i="2"/>
  <c r="B18" i="2"/>
  <c r="B17" i="2"/>
  <c r="B16" i="2"/>
  <c r="B15" i="2"/>
  <c r="B14" i="2"/>
  <c r="B13" i="2"/>
  <c r="B25" i="2" l="1"/>
  <c r="H26" i="2" s="1"/>
  <c r="E25" i="2"/>
  <c r="E26" i="2" l="1"/>
</calcChain>
</file>

<file path=xl/sharedStrings.xml><?xml version="1.0" encoding="utf-8"?>
<sst xmlns="http://schemas.openxmlformats.org/spreadsheetml/2006/main" count="31" uniqueCount="25">
  <si>
    <t>Boiler</t>
  </si>
  <si>
    <t>All highlighted fields must be filled in electronically.</t>
  </si>
  <si>
    <t>Professional Engineer (Stamp)</t>
  </si>
  <si>
    <t xml:space="preserve"> Building Owner:</t>
  </si>
  <si>
    <t>Toronto Water</t>
  </si>
  <si>
    <t>Account No:</t>
  </si>
  <si>
    <t>Client No:</t>
  </si>
  <si>
    <t>Meter No:</t>
  </si>
  <si>
    <t xml:space="preserve"> Building Address:</t>
  </si>
  <si>
    <t>Boiler Water Use</t>
  </si>
  <si>
    <t>Monthly
Meter 
Reading 
Date
(mm/dd/yy)</t>
  </si>
  <si>
    <t>Days</t>
  </si>
  <si>
    <t>Make Up Water</t>
  </si>
  <si>
    <t>Blowdown Water</t>
  </si>
  <si>
    <t xml:space="preserve"> Meter  No:</t>
  </si>
  <si>
    <t>(m³)</t>
  </si>
  <si>
    <r>
      <rPr>
        <b/>
        <sz val="10"/>
        <rFont val="Symbol"/>
        <family val="1"/>
        <charset val="2"/>
      </rPr>
      <t>(m</t>
    </r>
    <r>
      <rPr>
        <b/>
        <sz val="10"/>
        <rFont val="Arial Narrow"/>
        <family val="2"/>
      </rPr>
      <t>S/cm)</t>
    </r>
  </si>
  <si>
    <t>Totals</t>
  </si>
  <si>
    <t>Prorated to 365 days:</t>
  </si>
  <si>
    <t>Meter Readings</t>
  </si>
  <si>
    <r>
      <t xml:space="preserve">Conductivity Readings
</t>
    </r>
    <r>
      <rPr>
        <sz val="10"/>
        <rFont val="Arial Narrow"/>
        <family val="2"/>
      </rPr>
      <t>(To be provided if blowdown meter readings not available)</t>
    </r>
  </si>
  <si>
    <t>(Using Conductivity  Readings)</t>
  </si>
  <si>
    <r>
      <t>Evaporation</t>
    </r>
    <r>
      <rPr>
        <b/>
        <vertAlign val="subscript"/>
        <sz val="10"/>
        <color theme="1"/>
        <rFont val="Arial Narrow"/>
        <family val="2"/>
      </rPr>
      <t>C</t>
    </r>
  </si>
  <si>
    <t>(Using Blowdown Meter Readings)</t>
  </si>
  <si>
    <r>
      <t>Evaporation</t>
    </r>
    <r>
      <rPr>
        <b/>
        <vertAlign val="subscript"/>
        <sz val="10"/>
        <color theme="1"/>
        <rFont val="Arial Narrow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</si>
</sst>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d/yy"/>
    <numFmt numFmtId="165" formatCode="mmm\ d\,\ yyyy"/>
    <numFmt numFmtId="166" formatCode="#,##0&quot; m³&quot;"/>
  </numFmts>
  <fonts count="15" x14ac:knownFonts="1">
    <font>
      <sz val="12"/>
      <color theme="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93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</xf>
    <xf numFmtId="49" fontId="4" fillId="2" borderId="11" xfId="0" applyNumberFormat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165" fontId="4" fillId="2" borderId="24" xfId="0" applyNumberFormat="1" applyFont="1" applyFill="1" applyBorder="1" applyAlignment="1" applyProtection="1">
      <alignment horizontal="left" vertical="center" indent="1"/>
      <protection locked="0"/>
    </xf>
    <xf numFmtId="3" fontId="4" fillId="3" borderId="28" xfId="0" applyNumberFormat="1" applyFont="1" applyFill="1" applyBorder="1" applyAlignment="1" applyProtection="1">
      <alignment horizontal="center" vertical="center" wrapText="1"/>
    </xf>
    <xf numFmtId="3" fontId="4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31" xfId="0" applyNumberFormat="1" applyFont="1" applyFill="1" applyBorder="1" applyAlignment="1" applyProtection="1">
      <alignment horizontal="center" vertical="center" wrapText="1"/>
    </xf>
    <xf numFmtId="3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left" vertical="center" indent="1"/>
      <protection locked="0"/>
    </xf>
    <xf numFmtId="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2" xfId="0" applyNumberFormat="1" applyFont="1" applyFill="1" applyBorder="1" applyAlignment="1" applyProtection="1">
      <alignment horizontal="left" vertical="center" indent="1"/>
      <protection locked="0"/>
    </xf>
    <xf numFmtId="3" fontId="4" fillId="2" borderId="22" xfId="0" applyNumberFormat="1" applyFont="1" applyFill="1" applyBorder="1" applyAlignment="1" applyProtection="1">
      <alignment horizontal="center" vertical="center"/>
      <protection locked="0"/>
    </xf>
    <xf numFmtId="3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" applyNumberFormat="1" applyFont="1" applyFill="1" applyBorder="1" applyAlignment="1" applyProtection="1">
      <alignment vertical="top" wrapText="1"/>
    </xf>
    <xf numFmtId="0" fontId="5" fillId="0" borderId="36" xfId="0" applyFont="1" applyBorder="1" applyAlignment="1" applyProtection="1">
      <alignment horizontal="center" vertical="center"/>
    </xf>
    <xf numFmtId="3" fontId="5" fillId="0" borderId="37" xfId="0" applyNumberFormat="1" applyFont="1" applyBorder="1" applyAlignment="1" applyProtection="1">
      <alignment horizontal="center" vertical="center"/>
    </xf>
    <xf numFmtId="3" fontId="5" fillId="3" borderId="38" xfId="0" applyNumberFormat="1" applyFont="1" applyFill="1" applyBorder="1" applyAlignment="1" applyProtection="1">
      <alignment horizontal="center" vertical="center" wrapText="1"/>
    </xf>
    <xf numFmtId="3" fontId="4" fillId="3" borderId="39" xfId="0" applyNumberFormat="1" applyFont="1" applyFill="1" applyBorder="1" applyAlignment="1" applyProtection="1">
      <alignment horizontal="center" vertical="center" wrapText="1"/>
    </xf>
    <xf numFmtId="1" fontId="5" fillId="0" borderId="17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166" fontId="5" fillId="0" borderId="40" xfId="2" applyNumberFormat="1" applyFont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vertical="top" wrapText="1"/>
    </xf>
    <xf numFmtId="3" fontId="1" fillId="0" borderId="0" xfId="0" applyNumberFormat="1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left" vertical="center"/>
    </xf>
    <xf numFmtId="3" fontId="1" fillId="0" borderId="0" xfId="0" quotePrefix="1" applyNumberFormat="1" applyFont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left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41" xfId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right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</xf>
    <xf numFmtId="0" fontId="4" fillId="0" borderId="11" xfId="0" applyFont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</xf>
    <xf numFmtId="49" fontId="3" fillId="0" borderId="5" xfId="0" applyNumberFormat="1" applyFont="1" applyBorder="1" applyAlignment="1" applyProtection="1">
      <alignment horizontal="left" vertical="center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3" fontId="4" fillId="3" borderId="32" xfId="0" applyNumberFormat="1" applyFont="1" applyFill="1" applyBorder="1" applyAlignment="1" applyProtection="1">
      <alignment horizontal="center" vertical="center" wrapText="1"/>
    </xf>
    <xf numFmtId="3" fontId="4" fillId="3" borderId="33" xfId="0" applyNumberFormat="1" applyFont="1" applyFill="1" applyBorder="1" applyAlignment="1" applyProtection="1">
      <alignment horizontal="center" vertical="center" wrapText="1"/>
    </xf>
    <xf numFmtId="3" fontId="4" fillId="3" borderId="35" xfId="0" applyNumberFormat="1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left" vertical="center" wrapText="1"/>
      <protection locked="0"/>
    </xf>
    <xf numFmtId="3" fontId="4" fillId="2" borderId="8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_Bay St 161-181 - BCE Place Brookfield Management - Cooling Tower" xfId="1"/>
    <cellStyle name="Normal_Cooling Tower Evaporation Meter Log 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114300</xdr:colOff>
      <xdr:row>0</xdr:row>
      <xdr:rowOff>400050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581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47625</xdr:colOff>
      <xdr:row>26</xdr:row>
      <xdr:rowOff>112711</xdr:rowOff>
    </xdr:from>
    <xdr:ext cx="9372600" cy="17541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47625" y="6561136"/>
              <a:ext cx="9372600" cy="1754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CA" sz="1100" i="1">
                  <a:latin typeface="Cambria Math" panose="02040503050406030204" pitchFamily="18" charset="0"/>
                </a:rPr>
                <a:t>Evaporation Using Conductivity Readings (m³) is calculated using the following :</a:t>
              </a:r>
            </a:p>
            <a:p>
              <a:endParaRPr lang="en-CA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𝐸𝑣𝑎𝑝𝑜𝑟𝑎𝑡𝑖𝑜𝑛</m:t>
                        </m:r>
                      </m:e>
                      <m:sub>
                        <m:r>
                          <a:rPr lang="en-CA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sub>
                    </m:sSub>
                    <m:r>
                      <a:rPr lang="en-CA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={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𝐿𝑎𝑠𝑡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𝑀𝑎𝑘𝑒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𝑈𝑝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𝑊𝑎𝑡𝑒𝑟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𝑀𝑒𝑡𝑒𝑟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𝑅𝑒𝑎𝑑𝑖𝑛𝑔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r>
                      <a:rPr lang="en-CA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</m:t>
                    </m:r>
                    <m:r>
                      <a:rPr lang="en-CA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³)−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𝐹𝑖𝑟𝑠𝑡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𝑀𝑎𝑘𝑒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𝑈𝑝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𝑊𝑎𝑡𝑒𝑟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𝑀𝑒𝑡𝑒𝑟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𝑅𝑒𝑎𝑑𝑖𝑛𝑔</m:t>
                    </m:r>
                    <m:r>
                      <a:rPr lang="en-C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(</m:t>
                    </m:r>
                    <m:r>
                      <a:rPr lang="en-CA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</m:t>
                    </m:r>
                    <m:r>
                      <a:rPr lang="en-CA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³)}  </m:t>
                    </m:r>
                  </m:oMath>
                </m:oMathPara>
              </a14:m>
              <a:endParaRPr lang="en-CA" sz="1100" i="1">
                <a:latin typeface="Cambria Math" panose="02040503050406030204" pitchFamily="18" charset="0"/>
              </a:endParaRPr>
            </a:p>
            <a:p>
              <a:endParaRPr lang="en-CA" sz="110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− </m:t>
                    </m:r>
                    <m:d>
                      <m:dPr>
                        <m:begChr m:val="{"/>
                        <m:endChr m:val="}"/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𝐿𝑎𝑠𝑡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𝑀𝑎𝑘𝑒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𝑈𝑝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𝑊𝑎𝑡𝑒𝑟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𝑀𝑒𝑡𝑒𝑟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𝑅𝑒𝑎𝑑𝑖𝑛𝑔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(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³) −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𝐹𝑖𝑟𝑠𝑡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𝑀𝑎𝑘𝑒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𝑈𝑝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𝑊𝑎𝑡𝑒𝑟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𝑀𝑒𝑡𝑒𝑟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𝑅𝑒𝑎𝑑𝑖𝑛𝑔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(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  <m:r>
                              <a:rPr lang="en-C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³) </m:t>
                            </m:r>
                          </m:num>
                          <m:den>
                            <m:d>
                              <m:dPr>
                                <m:ctrlPr>
                                  <a:rPr lang="en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𝑡h𝑒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𝐴𝑣𝑒𝑟𝑎𝑔𝑒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𝐶𝑜𝑛𝑑𝑢𝑐𝑡𝑖𝑣𝑖𝑡𝑦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𝑅𝑒𝑎𝑑𝑖𝑛𝑔𝑠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(µ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/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𝑐𝑚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num>
                                  <m:den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𝐴𝑣𝑒𝑟𝑎𝑔𝑒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𝐶𝑜𝑛𝑑𝑢𝑐𝑡𝑖𝑣𝑖𝑡𝑦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𝑜𝑓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𝑃𝑢𝑟𝑐h𝑎𝑠𝑒𝑑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𝑀𝑢𝑛𝑖𝑐𝑖𝑝𝑎𝑙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𝑊𝑎𝑡𝑒𝑟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 (µ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𝑆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/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𝑐𝑚</m:t>
                                    </m:r>
                                    <m:r>
                                      <a:rPr lang="en-C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)</m:t>
                                    </m:r>
                                  </m:den>
                                </m:f>
                              </m:e>
                            </m:d>
                          </m:den>
                        </m:f>
                      </m:e>
                    </m:d>
                  </m:oMath>
                </m:oMathPara>
              </a14:m>
              <a:endParaRPr lang="en-CA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CA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1100" i="1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where</a:t>
              </a:r>
              <a:r>
                <a:rPr lang="en-CA" sz="1100" i="1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 the Average Conductiviity of Purchased Municipal Water is 322  </a:t>
              </a:r>
              <a14:m>
                <m:oMath xmlns:m="http://schemas.openxmlformats.org/officeDocument/2006/math">
                  <m:r>
                    <a:rPr lang="en-CA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µ</m:t>
                  </m:r>
                  <m:r>
                    <a:rPr lang="en-CA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𝑆</m:t>
                  </m:r>
                  <m:r>
                    <a:rPr lang="en-CA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/</m:t>
                  </m:r>
                  <m:r>
                    <a:rPr lang="en-CA" sz="11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𝑐𝑚</m:t>
                  </m:r>
                </m:oMath>
              </a14:m>
              <a:r>
                <a:rPr lang="en-CA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1000" b="0" i="1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If a portion of the make up water used is outside the Purchased Municipal Water, where conductivity would be different, include a separate calculation within the report.</a:t>
              </a:r>
              <a:endParaRPr lang="en-CA" sz="10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47625" y="6561136"/>
              <a:ext cx="9372600" cy="17541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CA" sz="1100" i="1">
                  <a:latin typeface="Cambria Math" panose="02040503050406030204" pitchFamily="18" charset="0"/>
                </a:rPr>
                <a:t>Evaporation Using Conductivity Readings (m³) is calculated using the following :</a:t>
              </a:r>
            </a:p>
            <a:p>
              <a:endParaRPr lang="en-CA" sz="1100" b="0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/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〖𝐸𝑣𝑎𝑝𝑜𝑟𝑎𝑡𝑖𝑜𝑛〗_𝐶={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𝐿𝑎𝑠𝑡 𝑀𝑎𝑘𝑒 𝑈𝑝 𝑊𝑎𝑡𝑒𝑟 𝑀𝑒𝑡𝑒𝑟 𝑅𝑒𝑎𝑑𝑖𝑛𝑔 (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𝑚³)−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𝐹𝑖𝑟𝑠𝑡 𝑀𝑎𝑘𝑒 𝑈𝑝 𝑊𝑎𝑡𝑒𝑟 𝑀𝑒𝑡𝑒𝑟 𝑅𝑒𝑎𝑑𝑖𝑛𝑔 (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𝑚³)}  </a:t>
              </a:r>
              <a:endParaRPr lang="en-CA" sz="1100" i="1">
                <a:latin typeface="Cambria Math" panose="02040503050406030204" pitchFamily="18" charset="0"/>
              </a:endParaRPr>
            </a:p>
            <a:p>
              <a:endParaRPr lang="en-CA" sz="1100" i="1">
                <a:latin typeface="Cambria Math" panose="02040503050406030204" pitchFamily="18" charset="0"/>
              </a:endParaRPr>
            </a:p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− {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(𝐿𝑎𝑠𝑡 𝑀𝑎𝑘𝑒 𝑈𝑝 𝑊𝑎𝑡𝑒𝑟 𝑀𝑒𝑡𝑒𝑟 𝑅𝑒𝑎𝑑𝑖𝑛𝑔 (𝑚³) − 𝐹𝑖𝑟𝑠𝑡 𝑀𝑎𝑘𝑒 𝑈𝑝 𝑊𝑎𝑡𝑒𝑟 𝑀𝑒𝑡𝑒𝑟 𝑅𝑒𝑎𝑑𝑖𝑛𝑔 (𝑚³) )/(((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𝑡ℎ𝑒 𝐴𝑣𝑒𝑟𝑎𝑔𝑒 𝐶𝑜𝑛𝑑𝑢𝑐𝑡𝑖𝑣𝑖𝑡𝑦 𝑅𝑒𝑎𝑑𝑖𝑛𝑔𝑠 (µ𝑆/𝑐𝑚)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𝐴𝑣𝑒𝑟𝑎𝑔𝑒 𝐶𝑜𝑛𝑑𝑢𝑐𝑡𝑖𝑣𝑖𝑡𝑦 𝑜𝑓 𝑃𝑢𝑟𝑐ℎ𝑎𝑠𝑒𝑑 𝑀𝑢𝑛𝑖𝑐𝑖𝑝𝑎𝑙 𝑊𝑎𝑡𝑒𝑟 (µ𝑆/𝑐𝑚)</a:t>
              </a:r>
              <a:r>
                <a:rPr lang="en-C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 )}</a:t>
              </a:r>
              <a:endParaRPr lang="en-CA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CA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1100" i="1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where</a:t>
              </a:r>
              <a:r>
                <a:rPr lang="en-CA" sz="1100" i="1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 the Average Conductiviity of Purchased Municipal Water is 322  </a:t>
              </a:r>
              <a:r>
                <a:rPr lang="en-C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µ𝑆/𝑐𝑚</a:t>
              </a:r>
              <a:r>
                <a:rPr lang="en-CA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CA" sz="1000" b="0" i="1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If a portion of the make up water used is outside the Purchased Municipal Water, where conductivity would be different, include a separate calculation within the report.</a:t>
              </a:r>
              <a:endParaRPr lang="en-CA" sz="10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zoomScaleSheetLayoutView="100" workbookViewId="0">
      <selection activeCell="B3" sqref="B3:C4"/>
    </sheetView>
  </sheetViews>
  <sheetFormatPr defaultRowHeight="16.5" x14ac:dyDescent="0.2"/>
  <cols>
    <col min="1" max="1" width="12.33203125" style="42" customWidth="1"/>
    <col min="2" max="2" width="5.5546875" style="41" customWidth="1"/>
    <col min="3" max="4" width="16.44140625" style="41" customWidth="1"/>
    <col min="5" max="5" width="18.5546875" style="41" customWidth="1"/>
    <col min="6" max="6" width="2.33203125" style="41" customWidth="1"/>
    <col min="7" max="7" width="14.44140625" style="41" customWidth="1"/>
    <col min="8" max="8" width="13" style="1" customWidth="1"/>
    <col min="9" max="9" width="11.109375" style="1" customWidth="1"/>
    <col min="10" max="11" width="8.88671875" style="1"/>
    <col min="12" max="12" width="25.77734375" style="1" bestFit="1" customWidth="1"/>
    <col min="13" max="16384" width="8.88671875" style="1"/>
  </cols>
  <sheetData>
    <row r="1" spans="1:9" ht="37.5" customHeight="1" thickBot="1" x14ac:dyDescent="0.25">
      <c r="A1" s="52"/>
      <c r="B1" s="52"/>
      <c r="C1" s="52"/>
      <c r="D1" s="52"/>
      <c r="E1" s="52"/>
      <c r="F1" s="52"/>
      <c r="G1" s="52"/>
      <c r="H1" s="53" t="s">
        <v>0</v>
      </c>
      <c r="I1" s="53"/>
    </row>
    <row r="2" spans="1:9" ht="18.75" customHeight="1" x14ac:dyDescent="0.2">
      <c r="A2" s="54" t="s">
        <v>1</v>
      </c>
      <c r="B2" s="55"/>
      <c r="C2" s="55"/>
      <c r="D2" s="55"/>
      <c r="E2" s="55"/>
      <c r="F2" s="55"/>
      <c r="G2" s="55"/>
      <c r="H2" s="56" t="s">
        <v>2</v>
      </c>
      <c r="I2" s="57"/>
    </row>
    <row r="3" spans="1:9" ht="18.75" customHeight="1" x14ac:dyDescent="0.2">
      <c r="A3" s="62" t="s">
        <v>3</v>
      </c>
      <c r="B3" s="63"/>
      <c r="C3" s="63"/>
      <c r="D3" s="64" t="s">
        <v>4</v>
      </c>
      <c r="E3" s="64"/>
      <c r="F3" s="64"/>
      <c r="G3" s="64"/>
      <c r="H3" s="58"/>
      <c r="I3" s="59"/>
    </row>
    <row r="4" spans="1:9" ht="18.75" customHeight="1" x14ac:dyDescent="0.2">
      <c r="A4" s="62"/>
      <c r="B4" s="63"/>
      <c r="C4" s="63"/>
      <c r="D4" s="2" t="s">
        <v>5</v>
      </c>
      <c r="E4" s="2" t="s">
        <v>6</v>
      </c>
      <c r="F4" s="65" t="s">
        <v>7</v>
      </c>
      <c r="G4" s="66"/>
      <c r="H4" s="58"/>
      <c r="I4" s="59"/>
    </row>
    <row r="5" spans="1:9" ht="18.75" customHeight="1" thickBot="1" x14ac:dyDescent="0.25">
      <c r="A5" s="3" t="s">
        <v>8</v>
      </c>
      <c r="B5" s="67"/>
      <c r="C5" s="67"/>
      <c r="D5" s="4"/>
      <c r="E5" s="5"/>
      <c r="F5" s="68"/>
      <c r="G5" s="69"/>
      <c r="H5" s="60"/>
      <c r="I5" s="61"/>
    </row>
    <row r="6" spans="1:9" ht="18.75" customHeight="1" thickBot="1" x14ac:dyDescent="0.25">
      <c r="A6" s="72"/>
      <c r="B6" s="72"/>
      <c r="C6" s="72"/>
      <c r="D6" s="72"/>
      <c r="E6" s="72"/>
      <c r="F6" s="72"/>
      <c r="G6" s="72"/>
      <c r="H6" s="72"/>
      <c r="I6" s="72"/>
    </row>
    <row r="7" spans="1:9" s="6" customFormat="1" ht="26.25" customHeight="1" thickBot="1" x14ac:dyDescent="0.25">
      <c r="A7" s="73" t="s">
        <v>9</v>
      </c>
      <c r="B7" s="74"/>
      <c r="C7" s="74"/>
      <c r="D7" s="74"/>
      <c r="E7" s="75"/>
      <c r="F7" s="74"/>
      <c r="G7" s="74"/>
      <c r="H7" s="76"/>
    </row>
    <row r="8" spans="1:9" s="6" customFormat="1" ht="19.5" customHeight="1" x14ac:dyDescent="0.2">
      <c r="A8" s="77" t="s">
        <v>10</v>
      </c>
      <c r="B8" s="80" t="s">
        <v>11</v>
      </c>
      <c r="C8" s="7" t="s">
        <v>12</v>
      </c>
      <c r="D8" s="49" t="s">
        <v>13</v>
      </c>
      <c r="E8" s="51" t="s">
        <v>24</v>
      </c>
      <c r="F8" s="83"/>
      <c r="G8" s="85" t="s">
        <v>20</v>
      </c>
      <c r="H8" s="51" t="s">
        <v>22</v>
      </c>
    </row>
    <row r="9" spans="1:9" s="6" customFormat="1" ht="19.5" customHeight="1" x14ac:dyDescent="0.2">
      <c r="A9" s="78"/>
      <c r="B9" s="81"/>
      <c r="C9" s="91" t="s">
        <v>14</v>
      </c>
      <c r="D9" s="92" t="s">
        <v>14</v>
      </c>
      <c r="E9" s="70" t="s">
        <v>23</v>
      </c>
      <c r="F9" s="83"/>
      <c r="G9" s="86"/>
      <c r="H9" s="70" t="s">
        <v>21</v>
      </c>
    </row>
    <row r="10" spans="1:9" s="6" customFormat="1" ht="17.25" customHeight="1" x14ac:dyDescent="0.2">
      <c r="A10" s="78"/>
      <c r="B10" s="81"/>
      <c r="C10" s="8" t="s">
        <v>19</v>
      </c>
      <c r="D10" s="50" t="s">
        <v>19</v>
      </c>
      <c r="E10" s="71"/>
      <c r="F10" s="83"/>
      <c r="G10" s="87"/>
      <c r="H10" s="71"/>
    </row>
    <row r="11" spans="1:9" s="6" customFormat="1" ht="17.25" thickBot="1" x14ac:dyDescent="0.25">
      <c r="A11" s="79"/>
      <c r="B11" s="82"/>
      <c r="C11" s="9" t="s">
        <v>15</v>
      </c>
      <c r="D11" s="10" t="s">
        <v>15</v>
      </c>
      <c r="E11" s="48" t="s">
        <v>15</v>
      </c>
      <c r="F11" s="83"/>
      <c r="G11" s="11" t="s">
        <v>16</v>
      </c>
      <c r="H11" s="48" t="s">
        <v>15</v>
      </c>
    </row>
    <row r="12" spans="1:9" ht="16.5" customHeight="1" x14ac:dyDescent="0.2">
      <c r="A12" s="12"/>
      <c r="B12" s="13"/>
      <c r="C12" s="14"/>
      <c r="D12" s="15"/>
      <c r="E12" s="16"/>
      <c r="F12" s="83"/>
      <c r="G12" s="17"/>
      <c r="H12" s="88"/>
    </row>
    <row r="13" spans="1:9" ht="16.5" customHeight="1" x14ac:dyDescent="0.2">
      <c r="A13" s="12"/>
      <c r="B13" s="18" t="str">
        <f t="shared" ref="B13:B24" si="0">IF(A13&lt;&gt;"",A13-A12,"")</f>
        <v/>
      </c>
      <c r="C13" s="19"/>
      <c r="D13" s="20"/>
      <c r="E13" s="21" t="str">
        <f>IF(D12&lt;&gt;"",IF(IF(C13&lt;&gt;"",C13-C12,"0")-IF(D13&lt;&gt;"",D13-D12,"0")=0,"",IF(C13&lt;&gt;"",C13-C12,"0")-IF(D13&lt;&gt;"",D13-D12,"0")),"")</f>
        <v/>
      </c>
      <c r="F13" s="83"/>
      <c r="G13" s="22"/>
      <c r="H13" s="89"/>
    </row>
    <row r="14" spans="1:9" ht="16.5" customHeight="1" x14ac:dyDescent="0.2">
      <c r="A14" s="12"/>
      <c r="B14" s="18" t="str">
        <f t="shared" si="0"/>
        <v/>
      </c>
      <c r="C14" s="19"/>
      <c r="D14" s="20"/>
      <c r="E14" s="21" t="str">
        <f t="shared" ref="E14:E24" si="1">IF(D13&lt;&gt;"",IF(IF(C14&lt;&gt;"",C14-C13,"0")-IF(D14&lt;&gt;"",D14-D13,"0")=0,"",IF(C14&lt;&gt;"",C14-C13,"0")-IF(D14&lt;&gt;"",D14-D13,"0")),"")</f>
        <v/>
      </c>
      <c r="F14" s="83"/>
      <c r="G14" s="22"/>
      <c r="H14" s="89"/>
    </row>
    <row r="15" spans="1:9" ht="16.5" customHeight="1" x14ac:dyDescent="0.2">
      <c r="A15" s="12"/>
      <c r="B15" s="18" t="str">
        <f t="shared" si="0"/>
        <v/>
      </c>
      <c r="C15" s="19"/>
      <c r="D15" s="20"/>
      <c r="E15" s="21" t="str">
        <f t="shared" si="1"/>
        <v/>
      </c>
      <c r="F15" s="83"/>
      <c r="G15" s="22"/>
      <c r="H15" s="89"/>
    </row>
    <row r="16" spans="1:9" ht="16.5" customHeight="1" x14ac:dyDescent="0.2">
      <c r="A16" s="12"/>
      <c r="B16" s="18" t="str">
        <f t="shared" si="0"/>
        <v/>
      </c>
      <c r="C16" s="19"/>
      <c r="D16" s="20"/>
      <c r="E16" s="21" t="str">
        <f t="shared" si="1"/>
        <v/>
      </c>
      <c r="F16" s="83"/>
      <c r="G16" s="22"/>
      <c r="H16" s="89"/>
    </row>
    <row r="17" spans="1:14" ht="16.5" customHeight="1" x14ac:dyDescent="0.2">
      <c r="A17" s="23"/>
      <c r="B17" s="18" t="str">
        <f t="shared" si="0"/>
        <v/>
      </c>
      <c r="C17" s="19"/>
      <c r="D17" s="20"/>
      <c r="E17" s="21" t="str">
        <f t="shared" si="1"/>
        <v/>
      </c>
      <c r="F17" s="83"/>
      <c r="G17" s="22"/>
      <c r="H17" s="89"/>
    </row>
    <row r="18" spans="1:14" ht="16.5" customHeight="1" x14ac:dyDescent="0.2">
      <c r="A18" s="23"/>
      <c r="B18" s="18" t="str">
        <f t="shared" si="0"/>
        <v/>
      </c>
      <c r="C18" s="19"/>
      <c r="D18" s="20"/>
      <c r="E18" s="21" t="str">
        <f t="shared" si="1"/>
        <v/>
      </c>
      <c r="F18" s="83"/>
      <c r="G18" s="22"/>
      <c r="H18" s="89"/>
    </row>
    <row r="19" spans="1:14" ht="16.5" customHeight="1" x14ac:dyDescent="0.2">
      <c r="A19" s="23"/>
      <c r="B19" s="18" t="str">
        <f t="shared" si="0"/>
        <v/>
      </c>
      <c r="C19" s="19"/>
      <c r="D19" s="20"/>
      <c r="E19" s="21" t="str">
        <f t="shared" si="1"/>
        <v/>
      </c>
      <c r="F19" s="83"/>
      <c r="G19" s="22"/>
      <c r="H19" s="89"/>
    </row>
    <row r="20" spans="1:14" ht="16.5" customHeight="1" x14ac:dyDescent="0.2">
      <c r="A20" s="23"/>
      <c r="B20" s="18" t="str">
        <f t="shared" si="0"/>
        <v/>
      </c>
      <c r="C20" s="19"/>
      <c r="D20" s="20"/>
      <c r="E20" s="21" t="str">
        <f t="shared" si="1"/>
        <v/>
      </c>
      <c r="F20" s="83"/>
      <c r="G20" s="22"/>
      <c r="H20" s="89"/>
    </row>
    <row r="21" spans="1:14" ht="16.5" customHeight="1" x14ac:dyDescent="0.2">
      <c r="A21" s="23"/>
      <c r="B21" s="18" t="str">
        <f t="shared" si="0"/>
        <v/>
      </c>
      <c r="C21" s="19"/>
      <c r="D21" s="20"/>
      <c r="E21" s="21" t="str">
        <f t="shared" si="1"/>
        <v/>
      </c>
      <c r="F21" s="83"/>
      <c r="G21" s="22"/>
      <c r="H21" s="89"/>
    </row>
    <row r="22" spans="1:14" ht="16.5" customHeight="1" x14ac:dyDescent="0.2">
      <c r="A22" s="23"/>
      <c r="B22" s="18" t="str">
        <f t="shared" si="0"/>
        <v/>
      </c>
      <c r="C22" s="19"/>
      <c r="D22" s="20"/>
      <c r="E22" s="21" t="str">
        <f t="shared" si="1"/>
        <v/>
      </c>
      <c r="F22" s="83"/>
      <c r="G22" s="22"/>
      <c r="H22" s="89"/>
    </row>
    <row r="23" spans="1:14" ht="16.5" customHeight="1" x14ac:dyDescent="0.2">
      <c r="A23" s="23"/>
      <c r="B23" s="18" t="str">
        <f t="shared" si="0"/>
        <v/>
      </c>
      <c r="C23" s="22"/>
      <c r="D23" s="24"/>
      <c r="E23" s="21" t="str">
        <f t="shared" si="1"/>
        <v/>
      </c>
      <c r="F23" s="83"/>
      <c r="G23" s="22"/>
      <c r="H23" s="89"/>
    </row>
    <row r="24" spans="1:14" ht="16.5" customHeight="1" thickBot="1" x14ac:dyDescent="0.25">
      <c r="A24" s="25"/>
      <c r="B24" s="18" t="str">
        <f t="shared" si="0"/>
        <v/>
      </c>
      <c r="C24" s="26"/>
      <c r="D24" s="27"/>
      <c r="E24" s="21" t="str">
        <f t="shared" si="1"/>
        <v/>
      </c>
      <c r="F24" s="83"/>
      <c r="G24" s="28"/>
      <c r="H24" s="90"/>
      <c r="L24" s="29"/>
      <c r="M24" s="29"/>
      <c r="N24" s="29"/>
    </row>
    <row r="25" spans="1:14" s="6" customFormat="1" ht="26.25" customHeight="1" thickBot="1" x14ac:dyDescent="0.25">
      <c r="A25" s="30" t="s">
        <v>17</v>
      </c>
      <c r="B25" s="31">
        <f>SUM($B$13:$B$24)</f>
        <v>0</v>
      </c>
      <c r="C25" s="32"/>
      <c r="D25" s="32"/>
      <c r="E25" s="31">
        <f>SUM(E13:E24)</f>
        <v>0</v>
      </c>
      <c r="F25" s="84"/>
      <c r="G25" s="33"/>
      <c r="H25" s="34" t="e">
        <f>(IF(MAX(C13:C24)&gt;0,MAX(C13:C24)-C12,0))-((IF(MAX(C13:C24)&gt;0,MAX(C13:C24)-C12,0))/(AVERAGE($G$12:$G$24)/322))</f>
        <v>#DIV/0!</v>
      </c>
      <c r="I25" s="1"/>
      <c r="L25" s="29"/>
      <c r="M25" s="29"/>
      <c r="N25" s="29"/>
    </row>
    <row r="26" spans="1:14" s="6" customFormat="1" ht="24.75" customHeight="1" x14ac:dyDescent="0.2">
      <c r="A26" s="35"/>
      <c r="B26" s="36"/>
      <c r="C26" s="37"/>
      <c r="D26" s="38" t="s">
        <v>18</v>
      </c>
      <c r="E26" s="39" t="e">
        <f>E25/B25*365</f>
        <v>#DIV/0!</v>
      </c>
      <c r="F26" s="37"/>
      <c r="G26" s="38" t="s">
        <v>18</v>
      </c>
      <c r="H26" s="39" t="e">
        <f>H25/B25*365</f>
        <v>#DIV/0!</v>
      </c>
      <c r="I26" s="1"/>
      <c r="L26" s="29"/>
      <c r="M26" s="29"/>
      <c r="N26" s="29"/>
    </row>
    <row r="27" spans="1:14" s="47" customFormat="1" ht="18.75" customHeight="1" x14ac:dyDescent="0.2">
      <c r="A27" s="40"/>
      <c r="B27" s="40"/>
      <c r="C27" s="40"/>
      <c r="D27" s="44"/>
      <c r="E27" s="45"/>
      <c r="F27" s="46"/>
      <c r="G27" s="46"/>
      <c r="H27" s="46"/>
      <c r="I27" s="40"/>
      <c r="L27" s="29"/>
      <c r="M27" s="29"/>
      <c r="N27" s="29"/>
    </row>
    <row r="28" spans="1:14" x14ac:dyDescent="0.2">
      <c r="C28" s="43"/>
    </row>
  </sheetData>
  <sheetProtection algorithmName="SHA-512" hashValue="/THro9L3Bp6ddkT2qulPyyddt23VBdODovQXQis8W3L3Delsw60Cg+GaVDVO3yM2rM1NHBrCJKU2dmX5Fr37IA==" saltValue="CSpg3BmwTampEcgrLfQThA==" spinCount="100000" sheet="1" objects="1" scenarios="1" selectLockedCells="1"/>
  <mergeCells count="19">
    <mergeCell ref="H9:H10"/>
    <mergeCell ref="E9:E10"/>
    <mergeCell ref="A6:I6"/>
    <mergeCell ref="A7:H7"/>
    <mergeCell ref="A8:A11"/>
    <mergeCell ref="B8:B11"/>
    <mergeCell ref="F8:F25"/>
    <mergeCell ref="G8:G10"/>
    <mergeCell ref="H12:H24"/>
    <mergeCell ref="A1:G1"/>
    <mergeCell ref="H1:I1"/>
    <mergeCell ref="A2:G2"/>
    <mergeCell ref="H2:I5"/>
    <mergeCell ref="A3:A4"/>
    <mergeCell ref="B3:C4"/>
    <mergeCell ref="D3:G3"/>
    <mergeCell ref="F4:G4"/>
    <mergeCell ref="B5:C5"/>
    <mergeCell ref="F5:G5"/>
  </mergeCells>
  <pageMargins left="0.51181102362204722" right="0.51181102362204722" top="0.51181102362204722" bottom="0.39370078740157483" header="0.31496062992125984" footer="0.31496062992125984"/>
  <pageSetup scale="84" orientation="landscape" r:id="rId1"/>
  <headerFooter>
    <oddFooter>&amp;L&amp;"Arial,Bold"&amp;10Toronto Water - Sewer Surcharge Rebate&amp;R&amp;10Revision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Boiler</vt:lpstr>
      <vt:lpstr>Boiler!Print_Area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Cozzitorto</dc:creator>
  <cp:lastModifiedBy>Alessandra Cozzitorto</cp:lastModifiedBy>
  <cp:lastPrinted>2020-11-06T16:53:18Z</cp:lastPrinted>
  <dcterms:created xsi:type="dcterms:W3CDTF">2020-10-29T18:30:19Z</dcterms:created>
  <dcterms:modified xsi:type="dcterms:W3CDTF">2020-11-06T18:51:31Z</dcterms:modified>
</cp:coreProperties>
</file>