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g7\Downloads\"/>
    </mc:Choice>
  </mc:AlternateContent>
  <xr:revisionPtr revIDLastSave="0" documentId="13_ncr:1_{E7BCDE53-B308-4931-96BF-990C09783FCD}" xr6:coauthVersionLast="47" xr6:coauthVersionMax="47" xr10:uidLastSave="{00000000-0000-0000-0000-000000000000}"/>
  <bookViews>
    <workbookView xWindow="33135" yWindow="4485" windowWidth="27375" windowHeight="16320" xr2:uid="{853A5F56-4612-4FAF-A7D3-8136C97CA2D7}"/>
  </bookViews>
  <sheets>
    <sheet name="OPA (S1)" sheetId="2" r:id="rId1"/>
    <sheet name="ZBA (S2.1)" sheetId="3" r:id="rId2"/>
    <sheet name="ZBA (S2.2)" sheetId="6" r:id="rId3"/>
    <sheet name="OZ (S3)" sheetId="7" r:id="rId4"/>
    <sheet name="SPC (S4.1)" sheetId="8" r:id="rId5"/>
    <sheet name="SPC (S4.2)" sheetId="9" r:id="rId6"/>
    <sheet name="SPC (S4.3)" sheetId="10" r:id="rId7"/>
    <sheet name="CDM (S5)" sheetId="11" r:id="rId8"/>
    <sheet name="SUB (S6)" sheetId="12" r:id="rId9"/>
    <sheet name="PLC (S7)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3" l="1"/>
  <c r="M16" i="13" s="1"/>
  <c r="M17" i="8"/>
  <c r="M13" i="8"/>
  <c r="M17" i="7"/>
  <c r="M13" i="7"/>
  <c r="M17" i="3"/>
  <c r="M13" i="3"/>
  <c r="M20" i="8" l="1"/>
  <c r="M21" i="8" s="1"/>
  <c r="M20" i="7"/>
  <c r="M21" i="7" s="1"/>
  <c r="M20" i="3"/>
  <c r="M21" i="3" s="1"/>
</calcChain>
</file>

<file path=xl/sharedStrings.xml><?xml version="1.0" encoding="utf-8"?>
<sst xmlns="http://schemas.openxmlformats.org/spreadsheetml/2006/main" count="281" uniqueCount="77">
  <si>
    <t xml:space="preserve">Schedule </t>
  </si>
  <si>
    <t>Schedule 1: Official Plan Amendment</t>
  </si>
  <si>
    <t xml:space="preserve">Enter the amount on line 101 plus any other applicable fees on page 5 of the application form. </t>
  </si>
  <si>
    <t>Line</t>
  </si>
  <si>
    <t></t>
  </si>
  <si>
    <t>$</t>
  </si>
  <si>
    <t>Step 1 - Base Fee</t>
  </si>
  <si>
    <t>Rate per sq.m</t>
  </si>
  <si>
    <t>Multiple line 202 by the rate on line 203</t>
  </si>
  <si>
    <t>Total</t>
  </si>
  <si>
    <t xml:space="preserve">Enter the amount on line 227 plus any other applicable fees on page 5 of the application form. </t>
  </si>
  <si>
    <t>Enter the project GFA for residential use (sq.m)</t>
  </si>
  <si>
    <t>Enter the project GFA for non-residential use (sq.m)</t>
  </si>
  <si>
    <t>This is your residential sq.m fee</t>
  </si>
  <si>
    <t>This is your non-residential sq.m fee</t>
  </si>
  <si>
    <t>Add lines 201, 204 and 207</t>
  </si>
  <si>
    <t>Schedule 2.2: Zoning By-law Amendment - Lifting of the H Symbol</t>
  </si>
  <si>
    <t>Schedule 3: Combined Official Plan and Zoning By-law Amendment</t>
  </si>
  <si>
    <t>Schedule 2.1: Zoning By-law Amendment</t>
  </si>
  <si>
    <t>Multiple line 302 by the rate on line 303</t>
  </si>
  <si>
    <t>Multiple line 305 by the rate on line 306</t>
  </si>
  <si>
    <t>Multiple line 205 by the rate on line 206</t>
  </si>
  <si>
    <t>Add lines 301, 304 and 307</t>
  </si>
  <si>
    <t xml:space="preserve">Enter the amount on line 326 plus any other applicable fees on page 5 of the application form. </t>
  </si>
  <si>
    <t>Version:</t>
  </si>
  <si>
    <t>Multiple line 402 by the rate on line 403</t>
  </si>
  <si>
    <t>Multiple line 405 by the rate on line 406</t>
  </si>
  <si>
    <t>Add lines 401, 404 and 407</t>
  </si>
  <si>
    <t xml:space="preserve">Enter the amount on line 436 plus any other applicable fees on page 5 of the application form. </t>
  </si>
  <si>
    <t xml:space="preserve">Schedule 4.1: Site Plan Control </t>
  </si>
  <si>
    <t>Schedule 4.2: Site Plan Amendment</t>
  </si>
  <si>
    <t>Schedule 4.3: Site Plan Administrative Amendment</t>
  </si>
  <si>
    <t>Schedule 5: Draft Plan of Condominium</t>
  </si>
  <si>
    <t>Option 1 - Standard and Common Elements (Routine Stream)</t>
  </si>
  <si>
    <t>Option 2 - Standard and Common Elements (Technical Stream)</t>
  </si>
  <si>
    <r>
      <t xml:space="preserve">[For applications </t>
    </r>
    <r>
      <rPr>
        <b/>
        <i/>
        <sz val="8"/>
        <color theme="1"/>
        <rFont val="Arial"/>
        <family val="2"/>
      </rPr>
      <t>with</t>
    </r>
    <r>
      <rPr>
        <i/>
        <sz val="8"/>
        <color theme="1"/>
        <rFont val="Arial"/>
        <family val="2"/>
      </rPr>
      <t xml:space="preserve"> a Notice of Approval with Conditions (NOAC) for a Site Plan Control application related to the property.]</t>
    </r>
  </si>
  <si>
    <r>
      <t xml:space="preserve">[For applications </t>
    </r>
    <r>
      <rPr>
        <b/>
        <i/>
        <sz val="8"/>
        <color theme="1"/>
        <rFont val="Arial"/>
        <family val="2"/>
      </rPr>
      <t>without</t>
    </r>
    <r>
      <rPr>
        <i/>
        <sz val="8"/>
        <color theme="1"/>
        <rFont val="Arial"/>
        <family val="2"/>
      </rPr>
      <t xml:space="preserve"> a Notice of Approval with Conditions (NOAC) for a Site Plan Control application related to the property.]</t>
    </r>
  </si>
  <si>
    <t>Option 3 - Phased, Leasehold, Vacant Land, Rental Conversion</t>
  </si>
  <si>
    <t>Option 4 - Amendment</t>
  </si>
  <si>
    <t>Option 5 - Exemption</t>
  </si>
  <si>
    <t xml:space="preserve">Enter the amount on line 509 plus any other applicable fees on page 5 of the application form. </t>
  </si>
  <si>
    <t>Schedule 6: Draft Plan of Subdivision</t>
  </si>
  <si>
    <t xml:space="preserve">Enter the amount on line 605 plus any other applicable fees on page 5 of the application form. </t>
  </si>
  <si>
    <t>Schedule 7: Part Lot Control Exemption</t>
  </si>
  <si>
    <t xml:space="preserve">Step 2 - Additional Fee Based on GFA </t>
  </si>
  <si>
    <t xml:space="preserve">Step 2 - Additional Fee for Each Proposed Lot </t>
  </si>
  <si>
    <t>Enter the number of lots created</t>
  </si>
  <si>
    <t>Fee per lot</t>
  </si>
  <si>
    <t>Multiple line 702 by the rate on line 703</t>
  </si>
  <si>
    <t>Add lines 701 and 704</t>
  </si>
  <si>
    <t xml:space="preserve">Enter the amount on line 705 plus any other applicable fees on page 5 of the application form. </t>
  </si>
  <si>
    <t>Enter lines 501, 502, 503, 504 or 505, as applicable</t>
  </si>
  <si>
    <t>Instructions to save the completed Schedule for submission:</t>
  </si>
  <si>
    <t>Under "Printer", select "Microsoft Print to PDF"</t>
  </si>
  <si>
    <t>Under "Settings", select "Print Active Sheets"</t>
  </si>
  <si>
    <t>Under "Custom Scaling", select "Fit Sheet on One Page"</t>
  </si>
  <si>
    <t>Click "Print" to save the file.</t>
  </si>
  <si>
    <t>Select "File" &gt; "Print"</t>
  </si>
  <si>
    <t>Click "Print" to save the file</t>
  </si>
  <si>
    <t xml:space="preserve">2026 Development Approval </t>
  </si>
  <si>
    <t>(Effective January 1, 2026)</t>
  </si>
  <si>
    <t>Enter Application Fee amount of $232,602.79</t>
  </si>
  <si>
    <t>Enter Base Fee amount of $63,679.83</t>
  </si>
  <si>
    <t>Total of base and additional fee or the maximum charge ($779,441.52)</t>
  </si>
  <si>
    <t>V28OCT2025</t>
  </si>
  <si>
    <t>Enter Application Fee amount of $51,255.18</t>
  </si>
  <si>
    <t>Enter Base Fee amount of $76,251.18</t>
  </si>
  <si>
    <t>Total of base and additional fee or the maximum charge ($872,102.40)</t>
  </si>
  <si>
    <t>Enter Base Fee amount of $43,605.12</t>
  </si>
  <si>
    <t>Total of base and additional fee or the maximum charge ($621,372.96)</t>
  </si>
  <si>
    <t>Enter Application Fee amount of $52,524.55</t>
  </si>
  <si>
    <t>Enter Application Fee amount of $6,540.77</t>
  </si>
  <si>
    <t>Enter Application Fee amount of $12,619.32</t>
  </si>
  <si>
    <t>Enter Application Fee amount of $30,324.09</t>
  </si>
  <si>
    <t>Enter Application Fee amount of $10,006.28</t>
  </si>
  <si>
    <t>Enter Application Fee amount of $289,479.13</t>
  </si>
  <si>
    <t>Enter Base Fee amount of $22,129.60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</si>
</sst>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Wingdings 3"/>
      <family val="1"/>
      <charset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4" fillId="0" borderId="3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8" xfId="0" applyFont="1" applyBorder="1"/>
    <xf numFmtId="0" fontId="2" fillId="0" borderId="0" xfId="0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/>
    <xf numFmtId="164" fontId="2" fillId="3" borderId="14" xfId="0" applyNumberFormat="1" applyFont="1" applyFill="1" applyBorder="1"/>
    <xf numFmtId="164" fontId="1" fillId="3" borderId="14" xfId="0" applyNumberFormat="1" applyFont="1" applyFill="1" applyBorder="1" applyAlignment="1"/>
    <xf numFmtId="0" fontId="2" fillId="0" borderId="0" xfId="0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164" fontId="1" fillId="3" borderId="1" xfId="0" applyNumberFormat="1" applyFont="1" applyFill="1" applyBorder="1"/>
    <xf numFmtId="164" fontId="1" fillId="0" borderId="0" xfId="0" applyNumberFormat="1" applyFont="1" applyFill="1" applyBorder="1"/>
    <xf numFmtId="164" fontId="1" fillId="0" borderId="13" xfId="0" applyNumberFormat="1" applyFont="1" applyFill="1" applyBorder="1"/>
    <xf numFmtId="164" fontId="1" fillId="3" borderId="14" xfId="0" applyNumberFormat="1" applyFont="1" applyFill="1" applyBorder="1"/>
    <xf numFmtId="0" fontId="1" fillId="0" borderId="13" xfId="0" applyFont="1" applyBorder="1"/>
    <xf numFmtId="0" fontId="4" fillId="0" borderId="21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2" fillId="0" borderId="15" xfId="0" applyFont="1" applyBorder="1"/>
    <xf numFmtId="164" fontId="2" fillId="3" borderId="18" xfId="0" applyNumberFormat="1" applyFont="1" applyFill="1" applyBorder="1"/>
    <xf numFmtId="0" fontId="4" fillId="0" borderId="16" xfId="0" applyFont="1" applyBorder="1" applyAlignment="1">
      <alignment horizontal="right"/>
    </xf>
    <xf numFmtId="0" fontId="2" fillId="0" borderId="5" xfId="0" applyFont="1" applyBorder="1"/>
    <xf numFmtId="164" fontId="2" fillId="3" borderId="6" xfId="0" applyNumberFormat="1" applyFont="1" applyFill="1" applyBorder="1"/>
    <xf numFmtId="164" fontId="2" fillId="0" borderId="19" xfId="0" applyNumberFormat="1" applyFont="1" applyFill="1" applyBorder="1"/>
    <xf numFmtId="164" fontId="2" fillId="3" borderId="22" xfId="0" applyNumberFormat="1" applyFont="1" applyFill="1" applyBorder="1"/>
    <xf numFmtId="0" fontId="2" fillId="0" borderId="10" xfId="0" applyFont="1" applyBorder="1" applyAlignment="1">
      <alignment horizontal="left"/>
    </xf>
    <xf numFmtId="0" fontId="1" fillId="2" borderId="5" xfId="0" applyFont="1" applyFill="1" applyBorder="1" applyAlignment="1"/>
    <xf numFmtId="0" fontId="1" fillId="2" borderId="2" xfId="0" applyFont="1" applyFill="1" applyBorder="1" applyAlignment="1"/>
    <xf numFmtId="0" fontId="1" fillId="2" borderId="6" xfId="0" applyFont="1" applyFill="1" applyBorder="1" applyAlignment="1"/>
    <xf numFmtId="0" fontId="2" fillId="0" borderId="5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17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4" fontId="2" fillId="3" borderId="15" xfId="0" applyNumberFormat="1" applyFont="1" applyFill="1" applyBorder="1" applyAlignment="1">
      <alignment horizontal="right"/>
    </xf>
    <xf numFmtId="4" fontId="2" fillId="3" borderId="18" xfId="0" applyNumberFormat="1" applyFont="1" applyFill="1" applyBorder="1" applyAlignment="1">
      <alignment horizontal="righ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6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09519-DBE8-40FD-8DF6-6588EAA3FDFD}">
  <sheetPr>
    <pageSetUpPr fitToPage="1"/>
  </sheetPr>
  <dimension ref="A1:N19"/>
  <sheetViews>
    <sheetView tabSelected="1" workbookViewId="0">
      <selection activeCell="C20" sqref="C20"/>
    </sheetView>
  </sheetViews>
  <sheetFormatPr defaultRowHeight="14" x14ac:dyDescent="0.3"/>
  <cols>
    <col min="1" max="1" width="3.1796875" style="1" customWidth="1"/>
    <col min="2" max="2" width="5.1796875" style="1" customWidth="1"/>
    <col min="3" max="3" width="9.7265625" style="1" customWidth="1"/>
    <col min="4" max="10" width="8.7265625" style="1"/>
    <col min="11" max="12" width="3.08984375" style="1" customWidth="1"/>
    <col min="13" max="13" width="19.81640625" style="1" customWidth="1"/>
    <col min="14" max="16384" width="8.7265625" style="1"/>
  </cols>
  <sheetData>
    <row r="1" spans="1:14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0" x14ac:dyDescent="0.4">
      <c r="A2" s="41" t="s">
        <v>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x14ac:dyDescent="0.3">
      <c r="A3" s="42" t="s">
        <v>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x14ac:dyDescent="0.3">
      <c r="A5" s="44" t="s">
        <v>1</v>
      </c>
      <c r="B5" s="44"/>
      <c r="C5" s="44"/>
      <c r="D5" s="44"/>
      <c r="E5" s="44"/>
      <c r="F5" s="44"/>
      <c r="G5" s="44"/>
      <c r="H5" s="44"/>
      <c r="I5" s="48"/>
      <c r="J5" s="48"/>
      <c r="K5" s="48"/>
      <c r="L5" s="48"/>
      <c r="M5" s="48"/>
      <c r="N5" s="48"/>
    </row>
    <row r="6" spans="1:14" ht="14.5" thickBot="1" x14ac:dyDescent="0.35">
      <c r="A6" s="60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" t="s">
        <v>3</v>
      </c>
    </row>
    <row r="7" spans="1:14" ht="14.5" thickBot="1" x14ac:dyDescent="0.35">
      <c r="A7" s="66" t="s">
        <v>61</v>
      </c>
      <c r="B7" s="67"/>
      <c r="C7" s="67"/>
      <c r="D7" s="67"/>
      <c r="E7" s="67"/>
      <c r="F7" s="67"/>
      <c r="G7" s="67"/>
      <c r="H7" s="67"/>
      <c r="I7" s="67"/>
      <c r="J7" s="67"/>
      <c r="K7" s="2" t="s">
        <v>4</v>
      </c>
      <c r="L7" s="19" t="s">
        <v>5</v>
      </c>
      <c r="M7" s="20"/>
      <c r="N7" s="4">
        <v>101</v>
      </c>
    </row>
    <row r="8" spans="1:14" x14ac:dyDescent="0.3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3"/>
    </row>
    <row r="9" spans="1:14" x14ac:dyDescent="0.3">
      <c r="A9" s="57" t="s">
        <v>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1:14" x14ac:dyDescent="0.3">
      <c r="A10" s="64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65"/>
    </row>
    <row r="11" spans="1:14" x14ac:dyDescent="0.3">
      <c r="A11" s="56"/>
      <c r="B11" s="56"/>
      <c r="C11" s="56"/>
      <c r="D11" s="56"/>
      <c r="E11" s="56"/>
      <c r="F11" s="56"/>
      <c r="G11" s="56"/>
      <c r="H11" s="56"/>
      <c r="I11" s="37"/>
      <c r="J11" s="37"/>
      <c r="K11" s="37"/>
      <c r="L11" s="37"/>
      <c r="M11" s="37"/>
      <c r="N11" s="37"/>
    </row>
    <row r="12" spans="1:14" x14ac:dyDescent="0.3">
      <c r="A12" s="45" t="s">
        <v>52</v>
      </c>
      <c r="B12" s="46"/>
      <c r="C12" s="46"/>
      <c r="D12" s="46"/>
      <c r="E12" s="46"/>
      <c r="F12" s="46"/>
      <c r="G12" s="46"/>
      <c r="H12" s="47"/>
      <c r="I12" s="39"/>
      <c r="J12" s="39"/>
      <c r="K12" s="39"/>
      <c r="L12" s="39"/>
      <c r="M12" s="39"/>
      <c r="N12" s="39"/>
    </row>
    <row r="13" spans="1:14" x14ac:dyDescent="0.3">
      <c r="A13" s="36">
        <v>1</v>
      </c>
      <c r="B13" s="54" t="s">
        <v>57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5"/>
    </row>
    <row r="14" spans="1:14" x14ac:dyDescent="0.3">
      <c r="A14" s="15">
        <v>2</v>
      </c>
      <c r="B14" s="52" t="s">
        <v>53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3"/>
    </row>
    <row r="15" spans="1:14" x14ac:dyDescent="0.3">
      <c r="A15" s="15">
        <v>3</v>
      </c>
      <c r="B15" s="52" t="s">
        <v>54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</row>
    <row r="16" spans="1:14" x14ac:dyDescent="0.3">
      <c r="A16" s="15">
        <v>4</v>
      </c>
      <c r="B16" s="52" t="s">
        <v>55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1:14" x14ac:dyDescent="0.3">
      <c r="A17" s="32">
        <v>5</v>
      </c>
      <c r="B17" s="50" t="s">
        <v>58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1"/>
    </row>
    <row r="18" spans="1:14" x14ac:dyDescent="0.3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5" customHeight="1" x14ac:dyDescent="0.3">
      <c r="A19" s="49" t="s">
        <v>24</v>
      </c>
      <c r="B19" s="49"/>
      <c r="C19" s="38" t="s">
        <v>64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</sheetData>
  <mergeCells count="22">
    <mergeCell ref="A11:N11"/>
    <mergeCell ref="A9:N9"/>
    <mergeCell ref="A6:M6"/>
    <mergeCell ref="A8:N8"/>
    <mergeCell ref="A10:N10"/>
    <mergeCell ref="A7:J7"/>
    <mergeCell ref="A18:N18"/>
    <mergeCell ref="C19:N19"/>
    <mergeCell ref="I12:N12"/>
    <mergeCell ref="A1:N1"/>
    <mergeCell ref="A2:N2"/>
    <mergeCell ref="A3:N3"/>
    <mergeCell ref="A4:N4"/>
    <mergeCell ref="A5:H5"/>
    <mergeCell ref="A12:H12"/>
    <mergeCell ref="I5:N5"/>
    <mergeCell ref="A19:B19"/>
    <mergeCell ref="B17:N17"/>
    <mergeCell ref="B16:N16"/>
    <mergeCell ref="B15:N15"/>
    <mergeCell ref="B14:N14"/>
    <mergeCell ref="B13:N13"/>
  </mergeCells>
  <pageMargins left="0.7" right="0.7" top="0.75" bottom="0.75" header="0.3" footer="0.3"/>
  <pageSetup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033FE-3F2D-4B7C-A716-1F936FF6924C}">
  <dimension ref="A1:N28"/>
  <sheetViews>
    <sheetView workbookViewId="0">
      <selection activeCell="C29" sqref="C29"/>
    </sheetView>
  </sheetViews>
  <sheetFormatPr defaultRowHeight="14" x14ac:dyDescent="0.3"/>
  <cols>
    <col min="1" max="1" width="2.54296875" style="1" customWidth="1"/>
    <col min="2" max="2" width="4.08984375" style="1" customWidth="1"/>
    <col min="3" max="9" width="8.7265625" style="1"/>
    <col min="10" max="10" width="13.36328125" style="1" customWidth="1"/>
    <col min="11" max="11" width="2.81640625" style="1" customWidth="1"/>
    <col min="12" max="12" width="2.54296875" style="1" customWidth="1"/>
    <col min="13" max="13" width="13.6328125" style="1" bestFit="1" customWidth="1"/>
    <col min="14" max="16384" width="8.7265625" style="1"/>
  </cols>
  <sheetData>
    <row r="1" spans="1:14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0" x14ac:dyDescent="0.4">
      <c r="A2" s="41" t="s">
        <v>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x14ac:dyDescent="0.3">
      <c r="A3" s="42" t="s">
        <v>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x14ac:dyDescent="0.3">
      <c r="A5" s="45" t="s">
        <v>43</v>
      </c>
      <c r="B5" s="46"/>
      <c r="C5" s="46"/>
      <c r="D5" s="46"/>
      <c r="E5" s="46"/>
      <c r="F5" s="46"/>
      <c r="G5" s="46"/>
      <c r="H5" s="47"/>
      <c r="I5" s="64"/>
      <c r="J5" s="48"/>
      <c r="K5" s="48"/>
      <c r="L5" s="48"/>
      <c r="M5" s="48"/>
      <c r="N5" s="48"/>
    </row>
    <row r="6" spans="1:14" x14ac:dyDescent="0.3">
      <c r="A6" s="82" t="s">
        <v>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4"/>
    </row>
    <row r="7" spans="1:14" x14ac:dyDescent="0.3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9"/>
    </row>
    <row r="8" spans="1:14" x14ac:dyDescent="0.3">
      <c r="A8" s="74" t="s">
        <v>76</v>
      </c>
      <c r="B8" s="50"/>
      <c r="C8" s="50"/>
      <c r="D8" s="50"/>
      <c r="E8" s="50"/>
      <c r="F8" s="50"/>
      <c r="G8" s="50"/>
      <c r="H8" s="50"/>
      <c r="I8" s="50"/>
      <c r="J8" s="50"/>
      <c r="K8" s="24" t="s">
        <v>4</v>
      </c>
      <c r="L8" s="25" t="s">
        <v>5</v>
      </c>
      <c r="M8" s="26"/>
      <c r="N8" s="4">
        <v>701</v>
      </c>
    </row>
    <row r="9" spans="1:14" x14ac:dyDescent="0.3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3"/>
    </row>
    <row r="10" spans="1:14" x14ac:dyDescent="0.3">
      <c r="A10" s="57" t="s">
        <v>45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1:14" ht="15" customHeight="1" x14ac:dyDescent="0.3">
      <c r="A11" s="50" t="s">
        <v>46</v>
      </c>
      <c r="B11" s="50"/>
      <c r="C11" s="50"/>
      <c r="D11" s="50"/>
      <c r="E11" s="50"/>
      <c r="F11" s="50"/>
      <c r="G11" s="50"/>
      <c r="H11" s="50"/>
      <c r="I11" s="50"/>
      <c r="J11" s="50"/>
      <c r="K11" s="24" t="s">
        <v>4</v>
      </c>
      <c r="L11" s="75"/>
      <c r="M11" s="76"/>
      <c r="N11" s="4">
        <v>702</v>
      </c>
    </row>
    <row r="12" spans="1:14" x14ac:dyDescent="0.3">
      <c r="A12" s="77" t="s">
        <v>47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5" t="s">
        <v>5</v>
      </c>
      <c r="M12" s="23">
        <v>1442.24</v>
      </c>
      <c r="N12" s="7">
        <v>703</v>
      </c>
    </row>
    <row r="13" spans="1:14" ht="15" customHeight="1" x14ac:dyDescent="0.3">
      <c r="A13" s="77" t="s">
        <v>48</v>
      </c>
      <c r="B13" s="78"/>
      <c r="C13" s="78"/>
      <c r="D13" s="78"/>
      <c r="E13" s="78"/>
      <c r="F13" s="78"/>
      <c r="G13" s="78"/>
      <c r="H13" s="78"/>
      <c r="I13" s="78"/>
      <c r="J13" s="78"/>
      <c r="K13" s="27" t="s">
        <v>4</v>
      </c>
      <c r="L13" s="25" t="s">
        <v>5</v>
      </c>
      <c r="M13" s="26">
        <f>L11*M12</f>
        <v>0</v>
      </c>
      <c r="N13" s="4">
        <v>704</v>
      </c>
    </row>
    <row r="14" spans="1:14" ht="15" customHeight="1" x14ac:dyDescent="0.3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3"/>
    </row>
    <row r="15" spans="1:14" ht="14.5" thickBot="1" x14ac:dyDescent="0.35">
      <c r="A15" s="57" t="s">
        <v>9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</row>
    <row r="16" spans="1:14" ht="14.5" thickBot="1" x14ac:dyDescent="0.35">
      <c r="A16" s="66" t="s">
        <v>49</v>
      </c>
      <c r="B16" s="67"/>
      <c r="C16" s="67"/>
      <c r="D16" s="67"/>
      <c r="E16" s="67"/>
      <c r="F16" s="67"/>
      <c r="G16" s="67"/>
      <c r="H16" s="67"/>
      <c r="I16" s="67"/>
      <c r="J16" s="67"/>
      <c r="K16" s="2" t="s">
        <v>4</v>
      </c>
      <c r="L16" s="21" t="s">
        <v>5</v>
      </c>
      <c r="M16" s="20">
        <f>M8+M13</f>
        <v>0</v>
      </c>
      <c r="N16" s="4">
        <v>705</v>
      </c>
    </row>
    <row r="17" spans="1:14" x14ac:dyDescent="0.3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0"/>
    </row>
    <row r="18" spans="1:14" x14ac:dyDescent="0.3">
      <c r="A18" s="57" t="s">
        <v>50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9"/>
    </row>
    <row r="19" spans="1:14" x14ac:dyDescent="0.3">
      <c r="A19" s="64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65"/>
    </row>
    <row r="20" spans="1:14" x14ac:dyDescent="0.3">
      <c r="A20" s="56"/>
      <c r="B20" s="56"/>
      <c r="C20" s="56"/>
      <c r="D20" s="56"/>
      <c r="E20" s="56"/>
      <c r="F20" s="56"/>
      <c r="G20" s="56"/>
      <c r="H20" s="56"/>
      <c r="I20" s="37"/>
      <c r="J20" s="37"/>
      <c r="K20" s="37"/>
      <c r="L20" s="37"/>
      <c r="M20" s="37"/>
      <c r="N20" s="37"/>
    </row>
    <row r="21" spans="1:14" x14ac:dyDescent="0.3">
      <c r="A21" s="45" t="s">
        <v>52</v>
      </c>
      <c r="B21" s="46"/>
      <c r="C21" s="46"/>
      <c r="D21" s="46"/>
      <c r="E21" s="46"/>
      <c r="F21" s="46"/>
      <c r="G21" s="46"/>
      <c r="H21" s="47"/>
      <c r="I21" s="39"/>
      <c r="J21" s="39"/>
      <c r="K21" s="39"/>
      <c r="L21" s="39"/>
      <c r="M21" s="39"/>
      <c r="N21" s="39"/>
    </row>
    <row r="22" spans="1:14" x14ac:dyDescent="0.3">
      <c r="A22" s="36">
        <v>1</v>
      </c>
      <c r="B22" s="54" t="s">
        <v>57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</row>
    <row r="23" spans="1:14" x14ac:dyDescent="0.3">
      <c r="A23" s="15">
        <v>2</v>
      </c>
      <c r="B23" s="52" t="s">
        <v>53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3"/>
    </row>
    <row r="24" spans="1:14" x14ac:dyDescent="0.3">
      <c r="A24" s="15">
        <v>3</v>
      </c>
      <c r="B24" s="52" t="s">
        <v>54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3"/>
    </row>
    <row r="25" spans="1:14" x14ac:dyDescent="0.3">
      <c r="A25" s="15">
        <v>4</v>
      </c>
      <c r="B25" s="52" t="s">
        <v>55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3"/>
    </row>
    <row r="26" spans="1:14" x14ac:dyDescent="0.3">
      <c r="A26" s="32">
        <v>5</v>
      </c>
      <c r="B26" s="50" t="s">
        <v>56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1"/>
    </row>
    <row r="27" spans="1:14" x14ac:dyDescent="0.3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ht="14.5" customHeight="1" x14ac:dyDescent="0.3">
      <c r="A28" s="49" t="s">
        <v>24</v>
      </c>
      <c r="B28" s="49"/>
      <c r="C28" s="38" t="s">
        <v>64</v>
      </c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</row>
  </sheetData>
  <mergeCells count="31">
    <mergeCell ref="A1:N1"/>
    <mergeCell ref="A2:N2"/>
    <mergeCell ref="A3:N3"/>
    <mergeCell ref="A9:N9"/>
    <mergeCell ref="A10:N10"/>
    <mergeCell ref="A4:N4"/>
    <mergeCell ref="A5:H5"/>
    <mergeCell ref="A6:N6"/>
    <mergeCell ref="A7:N7"/>
    <mergeCell ref="A8:J8"/>
    <mergeCell ref="A11:J11"/>
    <mergeCell ref="L11:M11"/>
    <mergeCell ref="I5:N5"/>
    <mergeCell ref="A28:B28"/>
    <mergeCell ref="C28:N28"/>
    <mergeCell ref="A20:N20"/>
    <mergeCell ref="B22:N22"/>
    <mergeCell ref="B23:N23"/>
    <mergeCell ref="B24:N24"/>
    <mergeCell ref="I21:N21"/>
    <mergeCell ref="A21:H21"/>
    <mergeCell ref="B25:N25"/>
    <mergeCell ref="B26:N26"/>
    <mergeCell ref="A27:N27"/>
    <mergeCell ref="A18:N18"/>
    <mergeCell ref="A19:N19"/>
    <mergeCell ref="A13:J13"/>
    <mergeCell ref="A15:N15"/>
    <mergeCell ref="A16:J16"/>
    <mergeCell ref="A14:N14"/>
    <mergeCell ref="A12:K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E93F-5317-431B-AECF-D30E4FBF733A}">
  <dimension ref="A1:N33"/>
  <sheetViews>
    <sheetView topLeftCell="A6" zoomScaleNormal="100" workbookViewId="0">
      <selection activeCell="C34" sqref="C34"/>
    </sheetView>
  </sheetViews>
  <sheetFormatPr defaultRowHeight="14" x14ac:dyDescent="0.3"/>
  <cols>
    <col min="1" max="1" width="3.36328125" style="1" customWidth="1"/>
    <col min="2" max="2" width="3.26953125" style="1" customWidth="1"/>
    <col min="3" max="9" width="8.7265625" style="1"/>
    <col min="10" max="10" width="13.36328125" style="1" customWidth="1"/>
    <col min="11" max="11" width="2.81640625" style="1" customWidth="1"/>
    <col min="12" max="12" width="2.54296875" style="1" customWidth="1"/>
    <col min="13" max="13" width="13.6328125" style="1" bestFit="1" customWidth="1"/>
    <col min="14" max="16384" width="8.7265625" style="1"/>
  </cols>
  <sheetData>
    <row r="1" spans="1:14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0" x14ac:dyDescent="0.4">
      <c r="A2" s="41" t="s">
        <v>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x14ac:dyDescent="0.3">
      <c r="A3" s="42" t="s">
        <v>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x14ac:dyDescent="0.3">
      <c r="A5" s="68" t="s">
        <v>18</v>
      </c>
      <c r="B5" s="69"/>
      <c r="C5" s="69"/>
      <c r="D5" s="69"/>
      <c r="E5" s="69"/>
      <c r="F5" s="69"/>
      <c r="G5" s="69"/>
      <c r="H5" s="70"/>
      <c r="I5" s="64"/>
      <c r="J5" s="48"/>
      <c r="K5" s="48"/>
      <c r="L5" s="48"/>
      <c r="M5" s="48"/>
      <c r="N5" s="48"/>
    </row>
    <row r="6" spans="1:14" ht="14.5" customHeight="1" x14ac:dyDescent="0.3">
      <c r="A6" s="82" t="s">
        <v>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4"/>
    </row>
    <row r="7" spans="1:14" x14ac:dyDescent="0.3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9"/>
    </row>
    <row r="8" spans="1:14" x14ac:dyDescent="0.3">
      <c r="A8" s="74" t="s">
        <v>62</v>
      </c>
      <c r="B8" s="50"/>
      <c r="C8" s="50"/>
      <c r="D8" s="50"/>
      <c r="E8" s="50"/>
      <c r="F8" s="50"/>
      <c r="G8" s="50"/>
      <c r="H8" s="50"/>
      <c r="I8" s="50"/>
      <c r="J8" s="50"/>
      <c r="K8" s="24" t="s">
        <v>4</v>
      </c>
      <c r="L8" s="25" t="s">
        <v>5</v>
      </c>
      <c r="M8" s="26"/>
      <c r="N8" s="4">
        <v>201</v>
      </c>
    </row>
    <row r="9" spans="1:14" x14ac:dyDescent="0.3">
      <c r="A9" s="61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3"/>
    </row>
    <row r="10" spans="1:14" x14ac:dyDescent="0.3">
      <c r="A10" s="57" t="s">
        <v>44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1:14" ht="15" customHeight="1" x14ac:dyDescent="0.3">
      <c r="A11" s="74" t="s">
        <v>11</v>
      </c>
      <c r="B11" s="50"/>
      <c r="C11" s="50"/>
      <c r="D11" s="50"/>
      <c r="E11" s="50"/>
      <c r="F11" s="50"/>
      <c r="G11" s="50"/>
      <c r="H11" s="50"/>
      <c r="I11" s="50"/>
      <c r="J11" s="50"/>
      <c r="K11" s="24" t="s">
        <v>4</v>
      </c>
      <c r="L11" s="75"/>
      <c r="M11" s="76"/>
      <c r="N11" s="4">
        <v>202</v>
      </c>
    </row>
    <row r="12" spans="1:14" x14ac:dyDescent="0.3">
      <c r="A12" s="77" t="s">
        <v>7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5" t="s">
        <v>5</v>
      </c>
      <c r="M12" s="14">
        <v>6.23</v>
      </c>
      <c r="N12" s="7">
        <v>203</v>
      </c>
    </row>
    <row r="13" spans="1:14" ht="15" customHeight="1" x14ac:dyDescent="0.3">
      <c r="A13" s="77" t="s">
        <v>8</v>
      </c>
      <c r="B13" s="78"/>
      <c r="C13" s="78"/>
      <c r="D13" s="78"/>
      <c r="E13" s="78"/>
      <c r="F13" s="78"/>
      <c r="G13" s="81" t="s">
        <v>13</v>
      </c>
      <c r="H13" s="81"/>
      <c r="I13" s="81"/>
      <c r="J13" s="81"/>
      <c r="K13" s="27" t="s">
        <v>4</v>
      </c>
      <c r="L13" s="25" t="s">
        <v>5</v>
      </c>
      <c r="M13" s="26">
        <f>L11*M12</f>
        <v>0</v>
      </c>
      <c r="N13" s="4">
        <v>204</v>
      </c>
    </row>
    <row r="14" spans="1:14" ht="15" customHeight="1" x14ac:dyDescent="0.3">
      <c r="A14" s="61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3"/>
    </row>
    <row r="15" spans="1:14" ht="15" customHeight="1" x14ac:dyDescent="0.3">
      <c r="A15" s="74" t="s">
        <v>12</v>
      </c>
      <c r="B15" s="50"/>
      <c r="C15" s="50"/>
      <c r="D15" s="50"/>
      <c r="E15" s="50"/>
      <c r="F15" s="50"/>
      <c r="G15" s="50"/>
      <c r="H15" s="50"/>
      <c r="I15" s="50"/>
      <c r="J15" s="50"/>
      <c r="K15" s="24" t="s">
        <v>4</v>
      </c>
      <c r="L15" s="75"/>
      <c r="M15" s="76"/>
      <c r="N15" s="4">
        <v>205</v>
      </c>
    </row>
    <row r="16" spans="1:14" x14ac:dyDescent="0.3">
      <c r="A16" s="77" t="s">
        <v>7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5" t="s">
        <v>5</v>
      </c>
      <c r="M16" s="14">
        <v>6.23</v>
      </c>
      <c r="N16" s="7">
        <v>206</v>
      </c>
    </row>
    <row r="17" spans="1:14" ht="15" customHeight="1" x14ac:dyDescent="0.3">
      <c r="A17" s="77" t="s">
        <v>21</v>
      </c>
      <c r="B17" s="78"/>
      <c r="C17" s="78"/>
      <c r="D17" s="78"/>
      <c r="E17" s="78"/>
      <c r="F17" s="78"/>
      <c r="G17" s="81" t="s">
        <v>14</v>
      </c>
      <c r="H17" s="81"/>
      <c r="I17" s="81"/>
      <c r="J17" s="81"/>
      <c r="K17" s="27" t="s">
        <v>4</v>
      </c>
      <c r="L17" s="25" t="s">
        <v>5</v>
      </c>
      <c r="M17" s="26">
        <f>L15*M16</f>
        <v>0</v>
      </c>
      <c r="N17" s="4">
        <v>207</v>
      </c>
    </row>
    <row r="18" spans="1:14" x14ac:dyDescent="0.3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3"/>
    </row>
    <row r="19" spans="1:14" x14ac:dyDescent="0.3">
      <c r="A19" s="57" t="s">
        <v>9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9"/>
    </row>
    <row r="20" spans="1:14" ht="14.5" thickBot="1" x14ac:dyDescent="0.35">
      <c r="A20" s="74" t="s">
        <v>15</v>
      </c>
      <c r="B20" s="50"/>
      <c r="C20" s="50"/>
      <c r="D20" s="50"/>
      <c r="E20" s="50"/>
      <c r="F20" s="50"/>
      <c r="G20" s="50"/>
      <c r="H20" s="50"/>
      <c r="I20" s="50"/>
      <c r="J20" s="50"/>
      <c r="K20" s="24" t="s">
        <v>4</v>
      </c>
      <c r="L20" s="28" t="s">
        <v>5</v>
      </c>
      <c r="M20" s="29">
        <f>M8+M13+M17</f>
        <v>0</v>
      </c>
      <c r="N20" s="4">
        <v>208</v>
      </c>
    </row>
    <row r="21" spans="1:14" ht="14.5" thickBot="1" x14ac:dyDescent="0.35">
      <c r="A21" s="79" t="s">
        <v>63</v>
      </c>
      <c r="B21" s="80"/>
      <c r="C21" s="80"/>
      <c r="D21" s="80"/>
      <c r="E21" s="80"/>
      <c r="F21" s="80"/>
      <c r="G21" s="80"/>
      <c r="H21" s="80"/>
      <c r="I21" s="80"/>
      <c r="J21" s="80"/>
      <c r="K21" s="22" t="s">
        <v>4</v>
      </c>
      <c r="L21" s="11" t="s">
        <v>5</v>
      </c>
      <c r="M21" s="13">
        <f>MIN(M20, 743600)</f>
        <v>0</v>
      </c>
      <c r="N21" s="4">
        <v>227</v>
      </c>
    </row>
    <row r="22" spans="1:14" x14ac:dyDescent="0.3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3"/>
    </row>
    <row r="23" spans="1:14" x14ac:dyDescent="0.3">
      <c r="A23" s="57" t="s">
        <v>10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9"/>
    </row>
    <row r="24" spans="1:14" x14ac:dyDescent="0.3">
      <c r="A24" s="64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65"/>
    </row>
    <row r="25" spans="1:14" x14ac:dyDescent="0.3">
      <c r="A25" s="56"/>
      <c r="B25" s="56"/>
      <c r="C25" s="56"/>
      <c r="D25" s="56"/>
      <c r="E25" s="56"/>
      <c r="F25" s="56"/>
      <c r="G25" s="56"/>
      <c r="H25" s="56"/>
      <c r="I25" s="37"/>
      <c r="J25" s="37"/>
      <c r="K25" s="37"/>
      <c r="L25" s="37"/>
      <c r="M25" s="37"/>
      <c r="N25" s="37"/>
    </row>
    <row r="26" spans="1:14" x14ac:dyDescent="0.3">
      <c r="A26" s="45" t="s">
        <v>52</v>
      </c>
      <c r="B26" s="46"/>
      <c r="C26" s="46"/>
      <c r="D26" s="46"/>
      <c r="E26" s="46"/>
      <c r="F26" s="46"/>
      <c r="G26" s="46"/>
      <c r="H26" s="47"/>
      <c r="I26" s="39"/>
      <c r="J26" s="39"/>
      <c r="K26" s="39"/>
      <c r="L26" s="39"/>
      <c r="M26" s="39"/>
      <c r="N26" s="39"/>
    </row>
    <row r="27" spans="1:14" x14ac:dyDescent="0.3">
      <c r="A27" s="36">
        <v>1</v>
      </c>
      <c r="B27" s="54" t="s">
        <v>57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5"/>
    </row>
    <row r="28" spans="1:14" x14ac:dyDescent="0.3">
      <c r="A28" s="15">
        <v>2</v>
      </c>
      <c r="B28" s="52" t="s">
        <v>53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3"/>
    </row>
    <row r="29" spans="1:14" x14ac:dyDescent="0.3">
      <c r="A29" s="15">
        <v>3</v>
      </c>
      <c r="B29" s="52" t="s">
        <v>54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3"/>
    </row>
    <row r="30" spans="1:14" x14ac:dyDescent="0.3">
      <c r="A30" s="15">
        <v>4</v>
      </c>
      <c r="B30" s="52" t="s">
        <v>55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3"/>
    </row>
    <row r="31" spans="1:14" x14ac:dyDescent="0.3">
      <c r="A31" s="32">
        <v>5</v>
      </c>
      <c r="B31" s="50" t="s">
        <v>58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1"/>
    </row>
    <row r="32" spans="1:14" x14ac:dyDescent="0.3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 ht="14.5" customHeight="1" x14ac:dyDescent="0.3">
      <c r="A33" s="49" t="s">
        <v>24</v>
      </c>
      <c r="B33" s="49"/>
      <c r="C33" s="38" t="s">
        <v>64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</sheetData>
  <mergeCells count="40">
    <mergeCell ref="A6:N6"/>
    <mergeCell ref="A7:N7"/>
    <mergeCell ref="A8:J8"/>
    <mergeCell ref="A9:N9"/>
    <mergeCell ref="A10:N10"/>
    <mergeCell ref="A11:J11"/>
    <mergeCell ref="L11:M11"/>
    <mergeCell ref="A12:K12"/>
    <mergeCell ref="A21:J21"/>
    <mergeCell ref="A18:N18"/>
    <mergeCell ref="G17:J17"/>
    <mergeCell ref="A20:J20"/>
    <mergeCell ref="A17:F17"/>
    <mergeCell ref="A19:N19"/>
    <mergeCell ref="A15:J15"/>
    <mergeCell ref="L15:M15"/>
    <mergeCell ref="A16:K16"/>
    <mergeCell ref="A14:N14"/>
    <mergeCell ref="G13:J13"/>
    <mergeCell ref="A13:F13"/>
    <mergeCell ref="B31:N31"/>
    <mergeCell ref="A33:B33"/>
    <mergeCell ref="A25:N25"/>
    <mergeCell ref="A22:N22"/>
    <mergeCell ref="A32:N32"/>
    <mergeCell ref="C33:N33"/>
    <mergeCell ref="I26:N26"/>
    <mergeCell ref="A26:H26"/>
    <mergeCell ref="B27:N27"/>
    <mergeCell ref="B28:N28"/>
    <mergeCell ref="B29:N29"/>
    <mergeCell ref="B30:N30"/>
    <mergeCell ref="A24:N24"/>
    <mergeCell ref="A23:N23"/>
    <mergeCell ref="A4:N4"/>
    <mergeCell ref="I5:N5"/>
    <mergeCell ref="A1:N1"/>
    <mergeCell ref="A2:N2"/>
    <mergeCell ref="A3:N3"/>
    <mergeCell ref="A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8C3DD-A649-4DCE-B1D3-79E32A7EDF47}">
  <dimension ref="A1:N19"/>
  <sheetViews>
    <sheetView topLeftCell="A3" zoomScaleNormal="100" workbookViewId="0">
      <selection activeCell="C19" sqref="C19:N19"/>
    </sheetView>
  </sheetViews>
  <sheetFormatPr defaultRowHeight="14" x14ac:dyDescent="0.3"/>
  <cols>
    <col min="1" max="1" width="2.54296875" style="1" customWidth="1"/>
    <col min="2" max="2" width="3.81640625" style="1" customWidth="1"/>
    <col min="3" max="6" width="8.7265625" style="1"/>
    <col min="7" max="7" width="10" style="1" customWidth="1"/>
    <col min="8" max="11" width="8.7265625" style="1"/>
    <col min="12" max="12" width="3.08984375" style="1" customWidth="1"/>
    <col min="13" max="13" width="19.81640625" style="1" customWidth="1"/>
    <col min="14" max="16384" width="8.7265625" style="1"/>
  </cols>
  <sheetData>
    <row r="1" spans="1:14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0" x14ac:dyDescent="0.4">
      <c r="A2" s="41" t="s">
        <v>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x14ac:dyDescent="0.3">
      <c r="A3" s="42" t="s">
        <v>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x14ac:dyDescent="0.3">
      <c r="A5" s="45" t="s">
        <v>16</v>
      </c>
      <c r="B5" s="46"/>
      <c r="C5" s="46"/>
      <c r="D5" s="46"/>
      <c r="E5" s="46"/>
      <c r="F5" s="46"/>
      <c r="G5" s="46"/>
      <c r="H5" s="46"/>
      <c r="I5" s="47"/>
      <c r="J5" s="48"/>
      <c r="K5" s="48"/>
      <c r="L5" s="48"/>
      <c r="M5" s="48"/>
      <c r="N5" s="48"/>
    </row>
    <row r="6" spans="1:14" ht="14.5" thickBot="1" x14ac:dyDescent="0.35">
      <c r="A6" s="60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" t="s">
        <v>3</v>
      </c>
    </row>
    <row r="7" spans="1:14" ht="14.5" thickBot="1" x14ac:dyDescent="0.35">
      <c r="A7" s="66" t="s">
        <v>65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2" t="s">
        <v>4</v>
      </c>
      <c r="M7" s="17" t="s">
        <v>5</v>
      </c>
      <c r="N7" s="4">
        <v>227</v>
      </c>
    </row>
    <row r="8" spans="1:14" x14ac:dyDescent="0.3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3"/>
    </row>
    <row r="9" spans="1:14" x14ac:dyDescent="0.3">
      <c r="A9" s="57" t="s">
        <v>10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1:14" x14ac:dyDescent="0.3">
      <c r="A10" s="64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65"/>
    </row>
    <row r="11" spans="1:14" x14ac:dyDescent="0.3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x14ac:dyDescent="0.3">
      <c r="A12" s="45" t="s">
        <v>52</v>
      </c>
      <c r="B12" s="46"/>
      <c r="C12" s="46"/>
      <c r="D12" s="46"/>
      <c r="E12" s="46"/>
      <c r="F12" s="46"/>
      <c r="G12" s="46"/>
      <c r="H12" s="46"/>
      <c r="I12" s="47"/>
      <c r="J12" s="85"/>
      <c r="K12" s="85"/>
      <c r="L12" s="85"/>
      <c r="M12" s="85"/>
      <c r="N12" s="85"/>
    </row>
    <row r="13" spans="1:14" x14ac:dyDescent="0.3">
      <c r="A13" s="36">
        <v>1</v>
      </c>
      <c r="B13" s="54" t="s">
        <v>57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5"/>
    </row>
    <row r="14" spans="1:14" x14ac:dyDescent="0.3">
      <c r="A14" s="15">
        <v>2</v>
      </c>
      <c r="B14" s="52" t="s">
        <v>53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3"/>
    </row>
    <row r="15" spans="1:14" x14ac:dyDescent="0.3">
      <c r="A15" s="15">
        <v>3</v>
      </c>
      <c r="B15" s="52" t="s">
        <v>54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</row>
    <row r="16" spans="1:14" x14ac:dyDescent="0.3">
      <c r="A16" s="15">
        <v>4</v>
      </c>
      <c r="B16" s="52" t="s">
        <v>55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1:14" x14ac:dyDescent="0.3">
      <c r="A17" s="32">
        <v>5</v>
      </c>
      <c r="B17" s="50" t="s">
        <v>58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1"/>
    </row>
    <row r="18" spans="1:14" x14ac:dyDescent="0.3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5" customHeight="1" x14ac:dyDescent="0.3">
      <c r="A19" s="49" t="s">
        <v>24</v>
      </c>
      <c r="B19" s="49"/>
      <c r="C19" s="38" t="s">
        <v>64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</sheetData>
  <mergeCells count="22">
    <mergeCell ref="A1:N1"/>
    <mergeCell ref="A2:N2"/>
    <mergeCell ref="A3:N3"/>
    <mergeCell ref="A4:N4"/>
    <mergeCell ref="A5:I5"/>
    <mergeCell ref="J5:N5"/>
    <mergeCell ref="A19:B19"/>
    <mergeCell ref="C19:N19"/>
    <mergeCell ref="B17:N17"/>
    <mergeCell ref="B14:N14"/>
    <mergeCell ref="B15:N15"/>
    <mergeCell ref="B16:N16"/>
    <mergeCell ref="B13:N13"/>
    <mergeCell ref="A8:N8"/>
    <mergeCell ref="A9:N9"/>
    <mergeCell ref="A10:N10"/>
    <mergeCell ref="A18:N18"/>
    <mergeCell ref="A6:M6"/>
    <mergeCell ref="A7:K7"/>
    <mergeCell ref="A12:I12"/>
    <mergeCell ref="J12:N12"/>
    <mergeCell ref="A11:N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F59B5-B843-4BC7-8415-21ED0CFB7366}">
  <dimension ref="A1:N33"/>
  <sheetViews>
    <sheetView workbookViewId="0">
      <selection activeCell="C34" sqref="C34"/>
    </sheetView>
  </sheetViews>
  <sheetFormatPr defaultRowHeight="14" x14ac:dyDescent="0.3"/>
  <cols>
    <col min="1" max="1" width="2.81640625" style="1" customWidth="1"/>
    <col min="2" max="2" width="3.81640625" style="1" customWidth="1"/>
    <col min="3" max="9" width="8.7265625" style="1"/>
    <col min="10" max="10" width="13.36328125" style="1" customWidth="1"/>
    <col min="11" max="11" width="2.81640625" style="1" customWidth="1"/>
    <col min="12" max="12" width="2.54296875" style="1" customWidth="1"/>
    <col min="13" max="13" width="13.6328125" style="1" bestFit="1" customWidth="1"/>
    <col min="14" max="16384" width="8.7265625" style="1"/>
  </cols>
  <sheetData>
    <row r="1" spans="1:14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0" x14ac:dyDescent="0.4">
      <c r="A2" s="41" t="s">
        <v>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x14ac:dyDescent="0.3">
      <c r="A3" s="42" t="s">
        <v>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x14ac:dyDescent="0.3">
      <c r="A5" s="45" t="s">
        <v>17</v>
      </c>
      <c r="B5" s="46"/>
      <c r="C5" s="46"/>
      <c r="D5" s="46"/>
      <c r="E5" s="46"/>
      <c r="F5" s="46"/>
      <c r="G5" s="46"/>
      <c r="H5" s="46"/>
      <c r="I5" s="47"/>
      <c r="J5" s="48"/>
      <c r="K5" s="48"/>
      <c r="L5" s="48"/>
      <c r="M5" s="48"/>
      <c r="N5" s="48"/>
    </row>
    <row r="6" spans="1:14" x14ac:dyDescent="0.3">
      <c r="A6" s="82" t="s">
        <v>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4"/>
    </row>
    <row r="7" spans="1:14" x14ac:dyDescent="0.3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9"/>
    </row>
    <row r="8" spans="1:14" x14ac:dyDescent="0.3">
      <c r="A8" s="74" t="s">
        <v>66</v>
      </c>
      <c r="B8" s="50"/>
      <c r="C8" s="50"/>
      <c r="D8" s="50"/>
      <c r="E8" s="50"/>
      <c r="F8" s="50"/>
      <c r="G8" s="50"/>
      <c r="H8" s="50"/>
      <c r="I8" s="50"/>
      <c r="J8" s="50"/>
      <c r="K8" s="24" t="s">
        <v>4</v>
      </c>
      <c r="L8" s="25" t="s">
        <v>5</v>
      </c>
      <c r="M8" s="26"/>
      <c r="N8" s="4">
        <v>301</v>
      </c>
    </row>
    <row r="9" spans="1:14" x14ac:dyDescent="0.3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3"/>
    </row>
    <row r="10" spans="1:14" x14ac:dyDescent="0.3">
      <c r="A10" s="57" t="s">
        <v>44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1:14" ht="15" customHeight="1" x14ac:dyDescent="0.3">
      <c r="A11" s="50" t="s">
        <v>11</v>
      </c>
      <c r="B11" s="50"/>
      <c r="C11" s="50"/>
      <c r="D11" s="50"/>
      <c r="E11" s="50"/>
      <c r="F11" s="50"/>
      <c r="G11" s="50"/>
      <c r="H11" s="50"/>
      <c r="I11" s="50"/>
      <c r="J11" s="50"/>
      <c r="K11" s="24" t="s">
        <v>4</v>
      </c>
      <c r="L11" s="75"/>
      <c r="M11" s="76"/>
      <c r="N11" s="4">
        <v>302</v>
      </c>
    </row>
    <row r="12" spans="1:14" x14ac:dyDescent="0.3">
      <c r="A12" s="77" t="s">
        <v>7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5" t="s">
        <v>5</v>
      </c>
      <c r="M12" s="14">
        <v>6.23</v>
      </c>
      <c r="N12" s="7">
        <v>303</v>
      </c>
    </row>
    <row r="13" spans="1:14" ht="15" customHeight="1" x14ac:dyDescent="0.3">
      <c r="A13" s="77" t="s">
        <v>19</v>
      </c>
      <c r="B13" s="78"/>
      <c r="C13" s="78"/>
      <c r="D13" s="78"/>
      <c r="E13" s="78"/>
      <c r="F13" s="78"/>
      <c r="G13" s="81" t="s">
        <v>13</v>
      </c>
      <c r="H13" s="81"/>
      <c r="I13" s="81"/>
      <c r="J13" s="81"/>
      <c r="K13" s="27" t="s">
        <v>4</v>
      </c>
      <c r="L13" s="25" t="s">
        <v>5</v>
      </c>
      <c r="M13" s="26">
        <f>L11*M12</f>
        <v>0</v>
      </c>
      <c r="N13" s="4">
        <v>304</v>
      </c>
    </row>
    <row r="14" spans="1:14" ht="15" customHeight="1" x14ac:dyDescent="0.3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3"/>
    </row>
    <row r="15" spans="1:14" ht="15" customHeight="1" x14ac:dyDescent="0.3">
      <c r="A15" s="50" t="s">
        <v>12</v>
      </c>
      <c r="B15" s="50"/>
      <c r="C15" s="50"/>
      <c r="D15" s="50"/>
      <c r="E15" s="50"/>
      <c r="F15" s="50"/>
      <c r="G15" s="50"/>
      <c r="H15" s="50"/>
      <c r="I15" s="50"/>
      <c r="J15" s="50"/>
      <c r="K15" s="24" t="s">
        <v>4</v>
      </c>
      <c r="L15" s="75"/>
      <c r="M15" s="76"/>
      <c r="N15" s="4">
        <v>305</v>
      </c>
    </row>
    <row r="16" spans="1:14" x14ac:dyDescent="0.3">
      <c r="A16" s="77" t="s">
        <v>7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5" t="s">
        <v>5</v>
      </c>
      <c r="M16" s="14">
        <v>6.23</v>
      </c>
      <c r="N16" s="7">
        <v>306</v>
      </c>
    </row>
    <row r="17" spans="1:14" ht="15" customHeight="1" x14ac:dyDescent="0.3">
      <c r="A17" s="77" t="s">
        <v>20</v>
      </c>
      <c r="B17" s="78"/>
      <c r="C17" s="78"/>
      <c r="D17" s="78"/>
      <c r="E17" s="78"/>
      <c r="F17" s="78"/>
      <c r="G17" s="81" t="s">
        <v>14</v>
      </c>
      <c r="H17" s="81"/>
      <c r="I17" s="81"/>
      <c r="J17" s="81"/>
      <c r="K17" s="27" t="s">
        <v>4</v>
      </c>
      <c r="L17" s="25" t="s">
        <v>5</v>
      </c>
      <c r="M17" s="26">
        <f>L15*M16</f>
        <v>0</v>
      </c>
      <c r="N17" s="4">
        <v>307</v>
      </c>
    </row>
    <row r="18" spans="1:14" x14ac:dyDescent="0.3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3"/>
    </row>
    <row r="19" spans="1:14" x14ac:dyDescent="0.3">
      <c r="A19" s="57" t="s">
        <v>9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9"/>
    </row>
    <row r="20" spans="1:14" ht="14.5" thickBot="1" x14ac:dyDescent="0.35">
      <c r="A20" s="74" t="s">
        <v>22</v>
      </c>
      <c r="B20" s="50"/>
      <c r="C20" s="50"/>
      <c r="D20" s="50"/>
      <c r="E20" s="50"/>
      <c r="F20" s="50"/>
      <c r="G20" s="50"/>
      <c r="H20" s="50"/>
      <c r="I20" s="50"/>
      <c r="J20" s="50"/>
      <c r="K20" s="24" t="s">
        <v>4</v>
      </c>
      <c r="L20" s="28" t="s">
        <v>5</v>
      </c>
      <c r="M20" s="29">
        <f>M8+M13+M17</f>
        <v>0</v>
      </c>
      <c r="N20" s="4">
        <v>308</v>
      </c>
    </row>
    <row r="21" spans="1:14" ht="14.5" thickBot="1" x14ac:dyDescent="0.35">
      <c r="A21" s="79" t="s">
        <v>67</v>
      </c>
      <c r="B21" s="80"/>
      <c r="C21" s="80"/>
      <c r="D21" s="80"/>
      <c r="E21" s="80"/>
      <c r="F21" s="80"/>
      <c r="G21" s="80"/>
      <c r="H21" s="80"/>
      <c r="I21" s="80"/>
      <c r="J21" s="80"/>
      <c r="K21" s="22" t="s">
        <v>4</v>
      </c>
      <c r="L21" s="11" t="s">
        <v>5</v>
      </c>
      <c r="M21" s="13">
        <f>MIN(M20, 832000)</f>
        <v>0</v>
      </c>
      <c r="N21" s="4">
        <v>326</v>
      </c>
    </row>
    <row r="22" spans="1:14" x14ac:dyDescent="0.3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0"/>
    </row>
    <row r="23" spans="1:14" x14ac:dyDescent="0.3">
      <c r="A23" s="57" t="s">
        <v>23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9"/>
    </row>
    <row r="24" spans="1:14" x14ac:dyDescent="0.3">
      <c r="A24" s="64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65"/>
    </row>
    <row r="25" spans="1:14" x14ac:dyDescent="0.3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1:14" x14ac:dyDescent="0.3">
      <c r="A26" s="45" t="s">
        <v>52</v>
      </c>
      <c r="B26" s="46"/>
      <c r="C26" s="46"/>
      <c r="D26" s="46"/>
      <c r="E26" s="46"/>
      <c r="F26" s="46"/>
      <c r="G26" s="46"/>
      <c r="H26" s="46"/>
      <c r="I26" s="47"/>
      <c r="J26" s="85"/>
      <c r="K26" s="85"/>
      <c r="L26" s="85"/>
      <c r="M26" s="85"/>
      <c r="N26" s="85"/>
    </row>
    <row r="27" spans="1:14" x14ac:dyDescent="0.3">
      <c r="A27" s="36">
        <v>1</v>
      </c>
      <c r="B27" s="54" t="s">
        <v>57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5"/>
    </row>
    <row r="28" spans="1:14" x14ac:dyDescent="0.3">
      <c r="A28" s="15">
        <v>2</v>
      </c>
      <c r="B28" s="52" t="s">
        <v>53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3"/>
    </row>
    <row r="29" spans="1:14" x14ac:dyDescent="0.3">
      <c r="A29" s="15">
        <v>3</v>
      </c>
      <c r="B29" s="52" t="s">
        <v>54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3"/>
    </row>
    <row r="30" spans="1:14" x14ac:dyDescent="0.3">
      <c r="A30" s="15">
        <v>4</v>
      </c>
      <c r="B30" s="52" t="s">
        <v>55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3"/>
    </row>
    <row r="31" spans="1:14" x14ac:dyDescent="0.3">
      <c r="A31" s="32">
        <v>5</v>
      </c>
      <c r="B31" s="50" t="s">
        <v>58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1"/>
    </row>
    <row r="32" spans="1:14" x14ac:dyDescent="0.3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 ht="14.5" customHeight="1" x14ac:dyDescent="0.3">
      <c r="A33" s="49" t="s">
        <v>24</v>
      </c>
      <c r="B33" s="49"/>
      <c r="C33" s="38" t="s">
        <v>64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</sheetData>
  <mergeCells count="39">
    <mergeCell ref="A8:J8"/>
    <mergeCell ref="A6:N6"/>
    <mergeCell ref="A7:N7"/>
    <mergeCell ref="A1:N1"/>
    <mergeCell ref="A2:N2"/>
    <mergeCell ref="A3:N3"/>
    <mergeCell ref="A4:N4"/>
    <mergeCell ref="A5:I5"/>
    <mergeCell ref="J5:N5"/>
    <mergeCell ref="A18:N18"/>
    <mergeCell ref="A9:N9"/>
    <mergeCell ref="A10:N10"/>
    <mergeCell ref="A11:J11"/>
    <mergeCell ref="L11:M11"/>
    <mergeCell ref="A12:K12"/>
    <mergeCell ref="G13:J13"/>
    <mergeCell ref="A13:F13"/>
    <mergeCell ref="A17:F17"/>
    <mergeCell ref="A14:N14"/>
    <mergeCell ref="A15:J15"/>
    <mergeCell ref="L15:M15"/>
    <mergeCell ref="A16:K16"/>
    <mergeCell ref="G17:J17"/>
    <mergeCell ref="A19:N19"/>
    <mergeCell ref="A20:J20"/>
    <mergeCell ref="A21:J21"/>
    <mergeCell ref="A23:N23"/>
    <mergeCell ref="A24:N24"/>
    <mergeCell ref="A25:N25"/>
    <mergeCell ref="B27:N27"/>
    <mergeCell ref="B28:N28"/>
    <mergeCell ref="B29:N29"/>
    <mergeCell ref="A26:I26"/>
    <mergeCell ref="J26:N26"/>
    <mergeCell ref="B30:N30"/>
    <mergeCell ref="B31:N31"/>
    <mergeCell ref="A32:N32"/>
    <mergeCell ref="A33:B33"/>
    <mergeCell ref="C33:N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5A8D5-5D35-418B-B193-911098669E7D}">
  <dimension ref="A1:N33"/>
  <sheetViews>
    <sheetView topLeftCell="A18" workbookViewId="0">
      <selection activeCell="C34" sqref="C34"/>
    </sheetView>
  </sheetViews>
  <sheetFormatPr defaultRowHeight="14" x14ac:dyDescent="0.3"/>
  <cols>
    <col min="1" max="1" width="2.453125" style="1" customWidth="1"/>
    <col min="2" max="2" width="4.08984375" style="1" customWidth="1"/>
    <col min="3" max="9" width="8.7265625" style="1"/>
    <col min="10" max="10" width="13.36328125" style="1" customWidth="1"/>
    <col min="11" max="11" width="2.81640625" style="1" customWidth="1"/>
    <col min="12" max="12" width="2.54296875" style="1" customWidth="1"/>
    <col min="13" max="13" width="13.6328125" style="1" bestFit="1" customWidth="1"/>
    <col min="14" max="16384" width="8.7265625" style="1"/>
  </cols>
  <sheetData>
    <row r="1" spans="1:14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0" x14ac:dyDescent="0.4">
      <c r="A2" s="41" t="s">
        <v>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x14ac:dyDescent="0.3">
      <c r="A3" s="42" t="s">
        <v>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x14ac:dyDescent="0.3">
      <c r="A5" s="45" t="s">
        <v>29</v>
      </c>
      <c r="B5" s="46"/>
      <c r="C5" s="46"/>
      <c r="D5" s="46"/>
      <c r="E5" s="46"/>
      <c r="F5" s="46"/>
      <c r="G5" s="46"/>
      <c r="H5" s="47"/>
      <c r="I5" s="64"/>
      <c r="J5" s="48"/>
      <c r="K5" s="48"/>
      <c r="L5" s="48"/>
      <c r="M5" s="48"/>
      <c r="N5" s="48"/>
    </row>
    <row r="6" spans="1:14" x14ac:dyDescent="0.3">
      <c r="A6" s="82" t="s">
        <v>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4"/>
    </row>
    <row r="7" spans="1:14" x14ac:dyDescent="0.3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9"/>
    </row>
    <row r="8" spans="1:14" x14ac:dyDescent="0.3">
      <c r="A8" s="74" t="s">
        <v>68</v>
      </c>
      <c r="B8" s="50"/>
      <c r="C8" s="50"/>
      <c r="D8" s="50"/>
      <c r="E8" s="50"/>
      <c r="F8" s="50"/>
      <c r="G8" s="50"/>
      <c r="H8" s="50"/>
      <c r="I8" s="50"/>
      <c r="J8" s="50"/>
      <c r="K8" s="24" t="s">
        <v>4</v>
      </c>
      <c r="L8" s="25" t="s">
        <v>5</v>
      </c>
      <c r="M8" s="26"/>
      <c r="N8" s="4">
        <v>401</v>
      </c>
    </row>
    <row r="9" spans="1:14" x14ac:dyDescent="0.3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3"/>
    </row>
    <row r="10" spans="1:14" x14ac:dyDescent="0.3">
      <c r="A10" s="57" t="s">
        <v>44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1:14" ht="15" customHeight="1" x14ac:dyDescent="0.3">
      <c r="A11" s="50" t="s">
        <v>11</v>
      </c>
      <c r="B11" s="50"/>
      <c r="C11" s="50"/>
      <c r="D11" s="50"/>
      <c r="E11" s="50"/>
      <c r="F11" s="50"/>
      <c r="G11" s="50"/>
      <c r="H11" s="50"/>
      <c r="I11" s="50"/>
      <c r="J11" s="50"/>
      <c r="K11" s="24" t="s">
        <v>4</v>
      </c>
      <c r="L11" s="75"/>
      <c r="M11" s="76"/>
      <c r="N11" s="4">
        <v>402</v>
      </c>
    </row>
    <row r="12" spans="1:14" x14ac:dyDescent="0.3">
      <c r="A12" s="77" t="s">
        <v>7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5" t="s">
        <v>5</v>
      </c>
      <c r="M12" s="14">
        <v>5.37</v>
      </c>
      <c r="N12" s="7">
        <v>403</v>
      </c>
    </row>
    <row r="13" spans="1:14" ht="15" customHeight="1" x14ac:dyDescent="0.3">
      <c r="A13" s="77" t="s">
        <v>25</v>
      </c>
      <c r="B13" s="78"/>
      <c r="C13" s="78"/>
      <c r="D13" s="78"/>
      <c r="E13" s="78"/>
      <c r="F13" s="78"/>
      <c r="G13" s="81" t="s">
        <v>13</v>
      </c>
      <c r="H13" s="81"/>
      <c r="I13" s="81"/>
      <c r="J13" s="81"/>
      <c r="K13" s="27" t="s">
        <v>4</v>
      </c>
      <c r="L13" s="25" t="s">
        <v>5</v>
      </c>
      <c r="M13" s="26">
        <f>L11*M12</f>
        <v>0</v>
      </c>
      <c r="N13" s="4">
        <v>404</v>
      </c>
    </row>
    <row r="14" spans="1:14" ht="15" customHeight="1" x14ac:dyDescent="0.3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3"/>
    </row>
    <row r="15" spans="1:14" ht="15" customHeight="1" x14ac:dyDescent="0.3">
      <c r="A15" s="50" t="s">
        <v>12</v>
      </c>
      <c r="B15" s="50"/>
      <c r="C15" s="50"/>
      <c r="D15" s="50"/>
      <c r="E15" s="50"/>
      <c r="F15" s="50"/>
      <c r="G15" s="50"/>
      <c r="H15" s="50"/>
      <c r="I15" s="50"/>
      <c r="J15" s="50"/>
      <c r="K15" s="24" t="s">
        <v>4</v>
      </c>
      <c r="L15" s="75"/>
      <c r="M15" s="76"/>
      <c r="N15" s="4">
        <v>405</v>
      </c>
    </row>
    <row r="16" spans="1:14" x14ac:dyDescent="0.3">
      <c r="A16" s="77" t="s">
        <v>7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5" t="s">
        <v>5</v>
      </c>
      <c r="M16" s="14">
        <v>5.37</v>
      </c>
      <c r="N16" s="7">
        <v>406</v>
      </c>
    </row>
    <row r="17" spans="1:14" ht="15" customHeight="1" x14ac:dyDescent="0.3">
      <c r="A17" s="77" t="s">
        <v>26</v>
      </c>
      <c r="B17" s="78"/>
      <c r="C17" s="78"/>
      <c r="D17" s="78"/>
      <c r="E17" s="78"/>
      <c r="F17" s="78"/>
      <c r="G17" s="81" t="s">
        <v>14</v>
      </c>
      <c r="H17" s="81"/>
      <c r="I17" s="81"/>
      <c r="J17" s="81"/>
      <c r="K17" s="27" t="s">
        <v>4</v>
      </c>
      <c r="L17" s="25" t="s">
        <v>5</v>
      </c>
      <c r="M17" s="26">
        <f>L15*M16</f>
        <v>0</v>
      </c>
      <c r="N17" s="4">
        <v>407</v>
      </c>
    </row>
    <row r="18" spans="1:14" x14ac:dyDescent="0.3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3"/>
    </row>
    <row r="19" spans="1:14" x14ac:dyDescent="0.3">
      <c r="A19" s="57" t="s">
        <v>9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9"/>
    </row>
    <row r="20" spans="1:14" ht="14.5" thickBot="1" x14ac:dyDescent="0.35">
      <c r="A20" s="74" t="s">
        <v>27</v>
      </c>
      <c r="B20" s="50"/>
      <c r="C20" s="50"/>
      <c r="D20" s="50"/>
      <c r="E20" s="50"/>
      <c r="F20" s="50"/>
      <c r="G20" s="50"/>
      <c r="H20" s="50"/>
      <c r="I20" s="50"/>
      <c r="J20" s="50"/>
      <c r="K20" s="24" t="s">
        <v>4</v>
      </c>
      <c r="L20" s="28" t="s">
        <v>5</v>
      </c>
      <c r="M20" s="29">
        <f>M8+M13+M17</f>
        <v>0</v>
      </c>
      <c r="N20" s="4">
        <v>408</v>
      </c>
    </row>
    <row r="21" spans="1:14" ht="14.5" thickBot="1" x14ac:dyDescent="0.35">
      <c r="A21" s="79" t="s">
        <v>69</v>
      </c>
      <c r="B21" s="80"/>
      <c r="C21" s="80"/>
      <c r="D21" s="80"/>
      <c r="E21" s="80"/>
      <c r="F21" s="80"/>
      <c r="G21" s="80"/>
      <c r="H21" s="80"/>
      <c r="I21" s="80"/>
      <c r="J21" s="80"/>
      <c r="K21" s="22" t="s">
        <v>4</v>
      </c>
      <c r="L21" s="11" t="s">
        <v>5</v>
      </c>
      <c r="M21" s="13">
        <f>MIN(M20, 572280)</f>
        <v>0</v>
      </c>
      <c r="N21" s="4">
        <v>436</v>
      </c>
    </row>
    <row r="22" spans="1:14" x14ac:dyDescent="0.3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0"/>
    </row>
    <row r="23" spans="1:14" x14ac:dyDescent="0.3">
      <c r="A23" s="57" t="s">
        <v>28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9"/>
    </row>
    <row r="24" spans="1:14" x14ac:dyDescent="0.3">
      <c r="A24" s="64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65"/>
    </row>
    <row r="25" spans="1:14" x14ac:dyDescent="0.3">
      <c r="A25" s="56"/>
      <c r="B25" s="56"/>
      <c r="C25" s="56"/>
      <c r="D25" s="56"/>
      <c r="E25" s="56"/>
      <c r="F25" s="56"/>
      <c r="G25" s="56"/>
      <c r="H25" s="56"/>
      <c r="I25" s="37"/>
      <c r="J25" s="37"/>
      <c r="K25" s="37"/>
      <c r="L25" s="37"/>
      <c r="M25" s="37"/>
      <c r="N25" s="37"/>
    </row>
    <row r="26" spans="1:14" x14ac:dyDescent="0.3">
      <c r="A26" s="33" t="s">
        <v>52</v>
      </c>
      <c r="B26" s="34"/>
      <c r="C26" s="34"/>
      <c r="D26" s="34"/>
      <c r="E26" s="34"/>
      <c r="F26" s="34"/>
      <c r="G26" s="34"/>
      <c r="H26" s="35"/>
      <c r="I26" s="86"/>
      <c r="J26" s="85"/>
      <c r="K26" s="85"/>
      <c r="L26" s="85"/>
      <c r="M26" s="85"/>
      <c r="N26" s="85"/>
    </row>
    <row r="27" spans="1:14" x14ac:dyDescent="0.3">
      <c r="A27" s="36">
        <v>1</v>
      </c>
      <c r="B27" s="54" t="s">
        <v>57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5"/>
    </row>
    <row r="28" spans="1:14" x14ac:dyDescent="0.3">
      <c r="A28" s="15">
        <v>2</v>
      </c>
      <c r="B28" s="52" t="s">
        <v>53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3"/>
    </row>
    <row r="29" spans="1:14" x14ac:dyDescent="0.3">
      <c r="A29" s="15">
        <v>3</v>
      </c>
      <c r="B29" s="52" t="s">
        <v>54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3"/>
    </row>
    <row r="30" spans="1:14" x14ac:dyDescent="0.3">
      <c r="A30" s="15">
        <v>4</v>
      </c>
      <c r="B30" s="52" t="s">
        <v>55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3"/>
    </row>
    <row r="31" spans="1:14" x14ac:dyDescent="0.3">
      <c r="A31" s="32">
        <v>5</v>
      </c>
      <c r="B31" s="50" t="s">
        <v>58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1"/>
    </row>
    <row r="32" spans="1:14" x14ac:dyDescent="0.3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 ht="14.5" customHeight="1" x14ac:dyDescent="0.3">
      <c r="A33" s="49" t="s">
        <v>24</v>
      </c>
      <c r="B33" s="49"/>
      <c r="C33" s="38" t="s">
        <v>64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</sheetData>
  <mergeCells count="38">
    <mergeCell ref="A1:N1"/>
    <mergeCell ref="A2:N2"/>
    <mergeCell ref="A23:N23"/>
    <mergeCell ref="A13:F13"/>
    <mergeCell ref="G13:J13"/>
    <mergeCell ref="A5:H5"/>
    <mergeCell ref="A8:J8"/>
    <mergeCell ref="A6:N6"/>
    <mergeCell ref="A7:N7"/>
    <mergeCell ref="A9:N9"/>
    <mergeCell ref="A10:N10"/>
    <mergeCell ref="A11:J11"/>
    <mergeCell ref="L11:M11"/>
    <mergeCell ref="A12:K12"/>
    <mergeCell ref="A3:N3"/>
    <mergeCell ref="A4:N4"/>
    <mergeCell ref="A32:N32"/>
    <mergeCell ref="A33:B33"/>
    <mergeCell ref="C33:N33"/>
    <mergeCell ref="A25:N25"/>
    <mergeCell ref="B27:N27"/>
    <mergeCell ref="B28:N28"/>
    <mergeCell ref="B29:N29"/>
    <mergeCell ref="I26:N26"/>
    <mergeCell ref="I5:N5"/>
    <mergeCell ref="B30:N30"/>
    <mergeCell ref="B31:N31"/>
    <mergeCell ref="A24:N24"/>
    <mergeCell ref="A14:N14"/>
    <mergeCell ref="A15:J15"/>
    <mergeCell ref="L15:M15"/>
    <mergeCell ref="A16:K16"/>
    <mergeCell ref="A17:F17"/>
    <mergeCell ref="G17:J17"/>
    <mergeCell ref="A18:N18"/>
    <mergeCell ref="A19:N19"/>
    <mergeCell ref="A20:J20"/>
    <mergeCell ref="A21:J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4B077-2AB0-4CE7-BC83-7ECC3742EC24}">
  <dimension ref="A1:N19"/>
  <sheetViews>
    <sheetView workbookViewId="0">
      <selection activeCell="C20" sqref="C20"/>
    </sheetView>
  </sheetViews>
  <sheetFormatPr defaultRowHeight="14" x14ac:dyDescent="0.3"/>
  <cols>
    <col min="1" max="1" width="3.08984375" style="1" customWidth="1"/>
    <col min="2" max="2" width="3.6328125" style="1" customWidth="1"/>
    <col min="3" max="10" width="8.7265625" style="1"/>
    <col min="11" max="11" width="3.08984375" style="1" customWidth="1"/>
    <col min="12" max="12" width="2.6328125" style="1" customWidth="1"/>
    <col min="13" max="13" width="19.81640625" style="1" customWidth="1"/>
    <col min="14" max="16384" width="8.7265625" style="1"/>
  </cols>
  <sheetData>
    <row r="1" spans="1:14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0" x14ac:dyDescent="0.4">
      <c r="A2" s="41" t="s">
        <v>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x14ac:dyDescent="0.3">
      <c r="A3" s="42" t="s">
        <v>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x14ac:dyDescent="0.3">
      <c r="A5" s="45" t="s">
        <v>30</v>
      </c>
      <c r="B5" s="46"/>
      <c r="C5" s="46"/>
      <c r="D5" s="46"/>
      <c r="E5" s="46"/>
      <c r="F5" s="46"/>
      <c r="G5" s="46"/>
      <c r="H5" s="47"/>
      <c r="I5" s="48"/>
      <c r="J5" s="48"/>
      <c r="K5" s="48"/>
      <c r="L5" s="48"/>
      <c r="M5" s="48"/>
      <c r="N5" s="48"/>
    </row>
    <row r="6" spans="1:14" ht="14.5" thickBot="1" x14ac:dyDescent="0.35">
      <c r="A6" s="60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" t="s">
        <v>3</v>
      </c>
    </row>
    <row r="7" spans="1:14" ht="14.5" thickBot="1" x14ac:dyDescent="0.35">
      <c r="A7" s="66" t="s">
        <v>70</v>
      </c>
      <c r="B7" s="67"/>
      <c r="C7" s="67"/>
      <c r="D7" s="67"/>
      <c r="E7" s="67"/>
      <c r="F7" s="67"/>
      <c r="G7" s="67"/>
      <c r="H7" s="67"/>
      <c r="I7" s="67"/>
      <c r="J7" s="67"/>
      <c r="K7" s="6" t="s">
        <v>4</v>
      </c>
      <c r="L7" s="19" t="s">
        <v>5</v>
      </c>
      <c r="M7" s="20"/>
      <c r="N7" s="4">
        <v>436</v>
      </c>
    </row>
    <row r="8" spans="1:14" x14ac:dyDescent="0.3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3"/>
    </row>
    <row r="9" spans="1:14" x14ac:dyDescent="0.3">
      <c r="A9" s="57" t="s">
        <v>28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1:14" x14ac:dyDescent="0.3">
      <c r="A10" s="64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65"/>
    </row>
    <row r="11" spans="1:14" x14ac:dyDescent="0.3">
      <c r="A11" s="56"/>
      <c r="B11" s="56"/>
      <c r="C11" s="56"/>
      <c r="D11" s="56"/>
      <c r="E11" s="56"/>
      <c r="F11" s="56"/>
      <c r="G11" s="56"/>
      <c r="H11" s="56"/>
      <c r="I11" s="37"/>
      <c r="J11" s="37"/>
      <c r="K11" s="37"/>
      <c r="L11" s="37"/>
      <c r="M11" s="37"/>
      <c r="N11" s="37"/>
    </row>
    <row r="12" spans="1:14" x14ac:dyDescent="0.3">
      <c r="A12" s="45" t="s">
        <v>52</v>
      </c>
      <c r="B12" s="46"/>
      <c r="C12" s="46"/>
      <c r="D12" s="46"/>
      <c r="E12" s="46"/>
      <c r="F12" s="46"/>
      <c r="G12" s="46"/>
      <c r="H12" s="47"/>
      <c r="I12" s="86"/>
      <c r="J12" s="85"/>
      <c r="K12" s="85"/>
      <c r="L12" s="85"/>
      <c r="M12" s="85"/>
      <c r="N12" s="85"/>
    </row>
    <row r="13" spans="1:14" x14ac:dyDescent="0.3">
      <c r="A13" s="36">
        <v>1</v>
      </c>
      <c r="B13" s="54" t="s">
        <v>57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5"/>
    </row>
    <row r="14" spans="1:14" x14ac:dyDescent="0.3">
      <c r="A14" s="15">
        <v>2</v>
      </c>
      <c r="B14" s="52" t="s">
        <v>53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3"/>
    </row>
    <row r="15" spans="1:14" x14ac:dyDescent="0.3">
      <c r="A15" s="15">
        <v>3</v>
      </c>
      <c r="B15" s="52" t="s">
        <v>54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</row>
    <row r="16" spans="1:14" x14ac:dyDescent="0.3">
      <c r="A16" s="15">
        <v>4</v>
      </c>
      <c r="B16" s="52" t="s">
        <v>55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1:14" x14ac:dyDescent="0.3">
      <c r="A17" s="32">
        <v>5</v>
      </c>
      <c r="B17" s="50" t="s">
        <v>58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1"/>
    </row>
    <row r="18" spans="1:14" x14ac:dyDescent="0.3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5" customHeight="1" x14ac:dyDescent="0.3">
      <c r="A19" s="49" t="s">
        <v>24</v>
      </c>
      <c r="B19" s="49"/>
      <c r="C19" s="38" t="s">
        <v>64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</sheetData>
  <mergeCells count="22">
    <mergeCell ref="A1:N1"/>
    <mergeCell ref="A2:N2"/>
    <mergeCell ref="A3:N3"/>
    <mergeCell ref="A4:N4"/>
    <mergeCell ref="A5:H5"/>
    <mergeCell ref="I5:N5"/>
    <mergeCell ref="A8:N8"/>
    <mergeCell ref="A9:N9"/>
    <mergeCell ref="A10:N10"/>
    <mergeCell ref="A6:M6"/>
    <mergeCell ref="A7:J7"/>
    <mergeCell ref="A11:N11"/>
    <mergeCell ref="B13:N13"/>
    <mergeCell ref="B14:N14"/>
    <mergeCell ref="B15:N15"/>
    <mergeCell ref="I12:N12"/>
    <mergeCell ref="A12:H12"/>
    <mergeCell ref="B16:N16"/>
    <mergeCell ref="B17:N17"/>
    <mergeCell ref="A18:N18"/>
    <mergeCell ref="A19:B19"/>
    <mergeCell ref="C19:N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2809A-25D9-4DDA-8EF0-B885F0DCB278}">
  <dimension ref="A1:N19"/>
  <sheetViews>
    <sheetView topLeftCell="A3" workbookViewId="0">
      <selection activeCell="C20" sqref="C20"/>
    </sheetView>
  </sheetViews>
  <sheetFormatPr defaultRowHeight="14" x14ac:dyDescent="0.3"/>
  <cols>
    <col min="1" max="1" width="2.7265625" style="1" customWidth="1"/>
    <col min="2" max="2" width="3.90625" style="1" customWidth="1"/>
    <col min="3" max="10" width="8.7265625" style="1"/>
    <col min="11" max="12" width="3.08984375" style="1" customWidth="1"/>
    <col min="13" max="13" width="19.81640625" style="1" customWidth="1"/>
    <col min="14" max="16384" width="8.7265625" style="1"/>
  </cols>
  <sheetData>
    <row r="1" spans="1:14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0" x14ac:dyDescent="0.4">
      <c r="A2" s="41" t="s">
        <v>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x14ac:dyDescent="0.3">
      <c r="A3" s="42" t="s">
        <v>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x14ac:dyDescent="0.3">
      <c r="A5" s="45" t="s">
        <v>31</v>
      </c>
      <c r="B5" s="46"/>
      <c r="C5" s="46"/>
      <c r="D5" s="46"/>
      <c r="E5" s="46"/>
      <c r="F5" s="46"/>
      <c r="G5" s="46"/>
      <c r="H5" s="47"/>
      <c r="I5" s="48"/>
      <c r="J5" s="48"/>
      <c r="K5" s="48"/>
      <c r="L5" s="48"/>
      <c r="M5" s="48"/>
      <c r="N5" s="48"/>
    </row>
    <row r="6" spans="1:14" ht="14.5" thickBot="1" x14ac:dyDescent="0.35">
      <c r="A6" s="60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" t="s">
        <v>3</v>
      </c>
    </row>
    <row r="7" spans="1:14" ht="14.5" thickBot="1" x14ac:dyDescent="0.35">
      <c r="A7" s="66" t="s">
        <v>71</v>
      </c>
      <c r="B7" s="67"/>
      <c r="C7" s="67"/>
      <c r="D7" s="67"/>
      <c r="E7" s="67"/>
      <c r="F7" s="67"/>
      <c r="G7" s="67"/>
      <c r="H7" s="67"/>
      <c r="I7" s="67"/>
      <c r="J7" s="67"/>
      <c r="K7" s="2" t="s">
        <v>4</v>
      </c>
      <c r="L7" s="19" t="s">
        <v>5</v>
      </c>
      <c r="M7" s="20"/>
      <c r="N7" s="4">
        <v>436</v>
      </c>
    </row>
    <row r="8" spans="1:14" x14ac:dyDescent="0.3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3"/>
    </row>
    <row r="9" spans="1:14" x14ac:dyDescent="0.3">
      <c r="A9" s="57" t="s">
        <v>28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1:14" x14ac:dyDescent="0.3">
      <c r="A10" s="64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65"/>
    </row>
    <row r="11" spans="1:14" x14ac:dyDescent="0.3">
      <c r="A11" s="56"/>
      <c r="B11" s="56"/>
      <c r="C11" s="56"/>
      <c r="D11" s="56"/>
      <c r="E11" s="56"/>
      <c r="F11" s="56"/>
      <c r="G11" s="56"/>
      <c r="H11" s="56"/>
      <c r="I11" s="37"/>
      <c r="J11" s="37"/>
      <c r="K11" s="37"/>
      <c r="L11" s="37"/>
      <c r="M11" s="37"/>
      <c r="N11" s="37"/>
    </row>
    <row r="12" spans="1:14" x14ac:dyDescent="0.3">
      <c r="A12" s="33" t="s">
        <v>52</v>
      </c>
      <c r="B12" s="34"/>
      <c r="C12" s="34"/>
      <c r="D12" s="34"/>
      <c r="E12" s="34"/>
      <c r="F12" s="34"/>
      <c r="G12" s="34"/>
      <c r="H12" s="35"/>
      <c r="I12" s="39"/>
      <c r="J12" s="39"/>
      <c r="K12" s="39"/>
      <c r="L12" s="39"/>
      <c r="M12" s="39"/>
      <c r="N12" s="39"/>
    </row>
    <row r="13" spans="1:14" x14ac:dyDescent="0.3">
      <c r="A13" s="36">
        <v>1</v>
      </c>
      <c r="B13" s="54" t="s">
        <v>57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5"/>
    </row>
    <row r="14" spans="1:14" x14ac:dyDescent="0.3">
      <c r="A14" s="15">
        <v>2</v>
      </c>
      <c r="B14" s="52" t="s">
        <v>53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3"/>
    </row>
    <row r="15" spans="1:14" x14ac:dyDescent="0.3">
      <c r="A15" s="15">
        <v>3</v>
      </c>
      <c r="B15" s="52" t="s">
        <v>54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</row>
    <row r="16" spans="1:14" x14ac:dyDescent="0.3">
      <c r="A16" s="15">
        <v>4</v>
      </c>
      <c r="B16" s="52" t="s">
        <v>55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1:14" x14ac:dyDescent="0.3">
      <c r="A17" s="32">
        <v>5</v>
      </c>
      <c r="B17" s="50" t="s">
        <v>58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1"/>
    </row>
    <row r="18" spans="1:14" x14ac:dyDescent="0.3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5" customHeight="1" x14ac:dyDescent="0.3">
      <c r="A19" s="49" t="s">
        <v>24</v>
      </c>
      <c r="B19" s="49"/>
      <c r="C19" s="38" t="s">
        <v>64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</sheetData>
  <mergeCells count="21">
    <mergeCell ref="A1:N1"/>
    <mergeCell ref="A2:N2"/>
    <mergeCell ref="A3:N3"/>
    <mergeCell ref="A4:N4"/>
    <mergeCell ref="A5:H5"/>
    <mergeCell ref="I5:N5"/>
    <mergeCell ref="A8:N8"/>
    <mergeCell ref="A9:N9"/>
    <mergeCell ref="A10:N10"/>
    <mergeCell ref="A6:M6"/>
    <mergeCell ref="A7:J7"/>
    <mergeCell ref="A11:N11"/>
    <mergeCell ref="B13:N13"/>
    <mergeCell ref="B14:N14"/>
    <mergeCell ref="B15:N15"/>
    <mergeCell ref="I12:N12"/>
    <mergeCell ref="B16:N16"/>
    <mergeCell ref="B17:N17"/>
    <mergeCell ref="A18:N18"/>
    <mergeCell ref="A19:B19"/>
    <mergeCell ref="C19:N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65985-D327-42D1-AEC7-216E5312FF46}">
  <dimension ref="A1:N37"/>
  <sheetViews>
    <sheetView workbookViewId="0">
      <selection activeCell="C38" sqref="C38"/>
    </sheetView>
  </sheetViews>
  <sheetFormatPr defaultRowHeight="14" x14ac:dyDescent="0.3"/>
  <cols>
    <col min="1" max="1" width="2.81640625" style="1" customWidth="1"/>
    <col min="2" max="2" width="3.6328125" style="1" customWidth="1"/>
    <col min="3" max="10" width="8.7265625" style="1"/>
    <col min="11" max="12" width="3.08984375" style="1" customWidth="1"/>
    <col min="13" max="13" width="19.81640625" style="1" customWidth="1"/>
    <col min="14" max="16384" width="8.7265625" style="1"/>
  </cols>
  <sheetData>
    <row r="1" spans="1:14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0" x14ac:dyDescent="0.4">
      <c r="A2" s="41" t="s">
        <v>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x14ac:dyDescent="0.3">
      <c r="A3" s="42" t="s">
        <v>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x14ac:dyDescent="0.3">
      <c r="A5" s="45" t="s">
        <v>32</v>
      </c>
      <c r="B5" s="46"/>
      <c r="C5" s="46"/>
      <c r="D5" s="46"/>
      <c r="E5" s="46"/>
      <c r="F5" s="46"/>
      <c r="G5" s="46"/>
      <c r="H5" s="47"/>
      <c r="I5" s="48"/>
      <c r="J5" s="48"/>
      <c r="K5" s="48"/>
      <c r="L5" s="48"/>
      <c r="M5" s="48"/>
      <c r="N5" s="48"/>
    </row>
    <row r="6" spans="1:14" x14ac:dyDescent="0.3">
      <c r="A6" s="60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" t="s">
        <v>3</v>
      </c>
    </row>
    <row r="7" spans="1:14" x14ac:dyDescent="0.3">
      <c r="A7" s="57" t="s">
        <v>33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9"/>
    </row>
    <row r="8" spans="1:14" x14ac:dyDescent="0.3">
      <c r="A8" s="87" t="s">
        <v>35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9"/>
    </row>
    <row r="9" spans="1:14" ht="14.5" thickBot="1" x14ac:dyDescent="0.35">
      <c r="A9" s="66" t="s">
        <v>72</v>
      </c>
      <c r="B9" s="67"/>
      <c r="C9" s="67"/>
      <c r="D9" s="67"/>
      <c r="E9" s="67"/>
      <c r="F9" s="67"/>
      <c r="G9" s="67"/>
      <c r="H9" s="67"/>
      <c r="I9" s="67"/>
      <c r="J9" s="67"/>
      <c r="K9" s="6" t="s">
        <v>4</v>
      </c>
      <c r="L9" s="30" t="s">
        <v>5</v>
      </c>
      <c r="M9" s="31"/>
      <c r="N9" s="4">
        <v>501</v>
      </c>
    </row>
    <row r="10" spans="1:14" x14ac:dyDescent="0.3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3"/>
    </row>
    <row r="11" spans="1:14" x14ac:dyDescent="0.3">
      <c r="A11" s="57" t="s">
        <v>34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1:14" x14ac:dyDescent="0.3">
      <c r="A12" s="87" t="s">
        <v>36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9"/>
    </row>
    <row r="13" spans="1:14" ht="14.5" thickBot="1" x14ac:dyDescent="0.35">
      <c r="A13" s="66" t="s">
        <v>73</v>
      </c>
      <c r="B13" s="67"/>
      <c r="C13" s="67"/>
      <c r="D13" s="67"/>
      <c r="E13" s="67"/>
      <c r="F13" s="67"/>
      <c r="G13" s="67"/>
      <c r="H13" s="67"/>
      <c r="I13" s="67"/>
      <c r="J13" s="67"/>
      <c r="K13" s="2" t="s">
        <v>4</v>
      </c>
      <c r="L13" s="30" t="s">
        <v>5</v>
      </c>
      <c r="M13" s="31"/>
      <c r="N13" s="4">
        <v>502</v>
      </c>
    </row>
    <row r="14" spans="1:14" x14ac:dyDescent="0.3">
      <c r="A14" s="61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3"/>
    </row>
    <row r="15" spans="1:14" x14ac:dyDescent="0.3">
      <c r="A15" s="57" t="s">
        <v>37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</row>
    <row r="16" spans="1:14" ht="14.5" thickBot="1" x14ac:dyDescent="0.35">
      <c r="A16" s="66" t="s">
        <v>73</v>
      </c>
      <c r="B16" s="67"/>
      <c r="C16" s="67"/>
      <c r="D16" s="67"/>
      <c r="E16" s="67"/>
      <c r="F16" s="67"/>
      <c r="G16" s="67"/>
      <c r="H16" s="67"/>
      <c r="I16" s="67"/>
      <c r="J16" s="67"/>
      <c r="K16" s="2" t="s">
        <v>4</v>
      </c>
      <c r="L16" s="30" t="s">
        <v>5</v>
      </c>
      <c r="M16" s="31"/>
      <c r="N16" s="4">
        <v>503</v>
      </c>
    </row>
    <row r="17" spans="1:14" x14ac:dyDescent="0.3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3"/>
    </row>
    <row r="18" spans="1:14" x14ac:dyDescent="0.3">
      <c r="A18" s="57" t="s">
        <v>38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9"/>
    </row>
    <row r="19" spans="1:14" ht="14.5" thickBot="1" x14ac:dyDescent="0.35">
      <c r="A19" s="66" t="s">
        <v>74</v>
      </c>
      <c r="B19" s="67"/>
      <c r="C19" s="67"/>
      <c r="D19" s="67"/>
      <c r="E19" s="67"/>
      <c r="F19" s="67"/>
      <c r="G19" s="67"/>
      <c r="H19" s="67"/>
      <c r="I19" s="67"/>
      <c r="J19" s="67"/>
      <c r="K19" s="2" t="s">
        <v>4</v>
      </c>
      <c r="L19" s="30" t="s">
        <v>5</v>
      </c>
      <c r="M19" s="31"/>
      <c r="N19" s="4">
        <v>504</v>
      </c>
    </row>
    <row r="20" spans="1:14" x14ac:dyDescent="0.3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3"/>
    </row>
    <row r="21" spans="1:14" x14ac:dyDescent="0.3">
      <c r="A21" s="57" t="s">
        <v>39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9"/>
    </row>
    <row r="22" spans="1:14" ht="14.5" thickBot="1" x14ac:dyDescent="0.35">
      <c r="A22" s="66" t="s">
        <v>71</v>
      </c>
      <c r="B22" s="67"/>
      <c r="C22" s="67"/>
      <c r="D22" s="67"/>
      <c r="E22" s="67"/>
      <c r="F22" s="67"/>
      <c r="G22" s="67"/>
      <c r="H22" s="67"/>
      <c r="I22" s="67"/>
      <c r="J22" s="67"/>
      <c r="K22" s="2" t="s">
        <v>4</v>
      </c>
      <c r="L22" s="30" t="s">
        <v>5</v>
      </c>
      <c r="M22" s="31"/>
      <c r="N22" s="4">
        <v>505</v>
      </c>
    </row>
    <row r="23" spans="1:14" x14ac:dyDescent="0.3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3"/>
    </row>
    <row r="24" spans="1:14" ht="14.5" thickBot="1" x14ac:dyDescent="0.35">
      <c r="A24" s="57" t="s">
        <v>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9"/>
    </row>
    <row r="25" spans="1:14" ht="14.5" thickBot="1" x14ac:dyDescent="0.35">
      <c r="A25" s="66" t="s">
        <v>51</v>
      </c>
      <c r="B25" s="67"/>
      <c r="C25" s="67"/>
      <c r="D25" s="67"/>
      <c r="E25" s="67"/>
      <c r="F25" s="67"/>
      <c r="G25" s="67"/>
      <c r="H25" s="67"/>
      <c r="I25" s="67"/>
      <c r="J25" s="67"/>
      <c r="K25" s="2" t="s">
        <v>4</v>
      </c>
      <c r="L25" s="21" t="s">
        <v>5</v>
      </c>
      <c r="M25" s="12"/>
      <c r="N25" s="4">
        <v>509</v>
      </c>
    </row>
    <row r="26" spans="1:14" x14ac:dyDescent="0.3">
      <c r="A26" s="15"/>
      <c r="B26" s="5"/>
      <c r="C26" s="5"/>
      <c r="D26" s="5"/>
      <c r="E26" s="5"/>
      <c r="F26" s="5"/>
      <c r="G26" s="5"/>
      <c r="H26" s="5"/>
      <c r="I26" s="5"/>
      <c r="J26" s="5"/>
      <c r="K26" s="16"/>
      <c r="L26" s="16"/>
      <c r="M26" s="18"/>
      <c r="N26" s="4"/>
    </row>
    <row r="27" spans="1:14" x14ac:dyDescent="0.3">
      <c r="A27" s="57" t="s">
        <v>40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9"/>
    </row>
    <row r="28" spans="1:14" x14ac:dyDescent="0.3">
      <c r="A28" s="64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65"/>
    </row>
    <row r="29" spans="1:14" x14ac:dyDescent="0.3">
      <c r="A29" s="56"/>
      <c r="B29" s="56"/>
      <c r="C29" s="56"/>
      <c r="D29" s="56"/>
      <c r="E29" s="56"/>
      <c r="F29" s="56"/>
      <c r="G29" s="56"/>
      <c r="H29" s="56"/>
      <c r="I29" s="37"/>
      <c r="J29" s="37"/>
      <c r="K29" s="37"/>
      <c r="L29" s="37"/>
      <c r="M29" s="37"/>
      <c r="N29" s="37"/>
    </row>
    <row r="30" spans="1:14" x14ac:dyDescent="0.3">
      <c r="A30" s="33" t="s">
        <v>52</v>
      </c>
      <c r="B30" s="34"/>
      <c r="C30" s="34"/>
      <c r="D30" s="34"/>
      <c r="E30" s="34"/>
      <c r="F30" s="34"/>
      <c r="G30" s="34"/>
      <c r="H30" s="35"/>
      <c r="I30" s="39"/>
      <c r="J30" s="39"/>
      <c r="K30" s="39"/>
      <c r="L30" s="39"/>
      <c r="M30" s="39"/>
      <c r="N30" s="39"/>
    </row>
    <row r="31" spans="1:14" x14ac:dyDescent="0.3">
      <c r="A31" s="36">
        <v>1</v>
      </c>
      <c r="B31" s="54" t="s">
        <v>57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5"/>
    </row>
    <row r="32" spans="1:14" x14ac:dyDescent="0.3">
      <c r="A32" s="15">
        <v>2</v>
      </c>
      <c r="B32" s="52" t="s">
        <v>53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3"/>
    </row>
    <row r="33" spans="1:14" x14ac:dyDescent="0.3">
      <c r="A33" s="15">
        <v>3</v>
      </c>
      <c r="B33" s="52" t="s">
        <v>54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3"/>
    </row>
    <row r="34" spans="1:14" x14ac:dyDescent="0.3">
      <c r="A34" s="15">
        <v>4</v>
      </c>
      <c r="B34" s="52" t="s">
        <v>55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3"/>
    </row>
    <row r="35" spans="1:14" x14ac:dyDescent="0.3">
      <c r="A35" s="32">
        <v>5</v>
      </c>
      <c r="B35" s="50" t="s">
        <v>58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1"/>
    </row>
    <row r="36" spans="1:14" x14ac:dyDescent="0.3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pans="1:14" ht="14.5" customHeight="1" x14ac:dyDescent="0.3">
      <c r="A37" s="49" t="s">
        <v>24</v>
      </c>
      <c r="B37" s="49"/>
      <c r="C37" s="38" t="s">
        <v>64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</sheetData>
  <mergeCells count="38">
    <mergeCell ref="A27:N27"/>
    <mergeCell ref="A28:N28"/>
    <mergeCell ref="A13:J13"/>
    <mergeCell ref="A10:N10"/>
    <mergeCell ref="A6:M6"/>
    <mergeCell ref="A9:J9"/>
    <mergeCell ref="A7:N7"/>
    <mergeCell ref="A8:N8"/>
    <mergeCell ref="A12:N12"/>
    <mergeCell ref="A16:J16"/>
    <mergeCell ref="A19:J19"/>
    <mergeCell ref="A11:N11"/>
    <mergeCell ref="A14:N14"/>
    <mergeCell ref="A15:N15"/>
    <mergeCell ref="A18:N18"/>
    <mergeCell ref="A24:N24"/>
    <mergeCell ref="A25:J25"/>
    <mergeCell ref="A23:N23"/>
    <mergeCell ref="A17:N17"/>
    <mergeCell ref="A20:N20"/>
    <mergeCell ref="A22:J22"/>
    <mergeCell ref="A21:N21"/>
    <mergeCell ref="A29:N29"/>
    <mergeCell ref="B31:N31"/>
    <mergeCell ref="B32:N32"/>
    <mergeCell ref="B33:N33"/>
    <mergeCell ref="I30:N30"/>
    <mergeCell ref="B34:N34"/>
    <mergeCell ref="B35:N35"/>
    <mergeCell ref="A36:N36"/>
    <mergeCell ref="A37:B37"/>
    <mergeCell ref="C37:N37"/>
    <mergeCell ref="A1:N1"/>
    <mergeCell ref="A2:N2"/>
    <mergeCell ref="A3:N3"/>
    <mergeCell ref="A4:N4"/>
    <mergeCell ref="A5:H5"/>
    <mergeCell ref="I5:N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A0B50-3A86-4D4E-A50C-6DA01A107E51}">
  <dimension ref="A1:N19"/>
  <sheetViews>
    <sheetView workbookViewId="0">
      <selection activeCell="C20" sqref="C20"/>
    </sheetView>
  </sheetViews>
  <sheetFormatPr defaultRowHeight="14" x14ac:dyDescent="0.3"/>
  <cols>
    <col min="1" max="1" width="3.26953125" style="1" customWidth="1"/>
    <col min="2" max="2" width="3.81640625" style="1" customWidth="1"/>
    <col min="3" max="10" width="8.7265625" style="1"/>
    <col min="11" max="12" width="3.08984375" style="1" customWidth="1"/>
    <col min="13" max="13" width="19.81640625" style="1" customWidth="1"/>
    <col min="14" max="16384" width="8.7265625" style="1"/>
  </cols>
  <sheetData>
    <row r="1" spans="1:14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0" x14ac:dyDescent="0.4">
      <c r="A2" s="41" t="s">
        <v>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x14ac:dyDescent="0.3">
      <c r="A3" s="42" t="s">
        <v>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x14ac:dyDescent="0.3">
      <c r="A5" s="45" t="s">
        <v>41</v>
      </c>
      <c r="B5" s="46"/>
      <c r="C5" s="46"/>
      <c r="D5" s="46"/>
      <c r="E5" s="46"/>
      <c r="F5" s="46"/>
      <c r="G5" s="46"/>
      <c r="H5" s="47"/>
      <c r="I5" s="48"/>
      <c r="J5" s="48"/>
      <c r="K5" s="48"/>
      <c r="L5" s="48"/>
      <c r="M5" s="48"/>
      <c r="N5" s="48"/>
    </row>
    <row r="6" spans="1:14" ht="14.5" thickBot="1" x14ac:dyDescent="0.35">
      <c r="A6" s="60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" t="s">
        <v>3</v>
      </c>
    </row>
    <row r="7" spans="1:14" ht="14.5" thickBot="1" x14ac:dyDescent="0.35">
      <c r="A7" s="66" t="s">
        <v>75</v>
      </c>
      <c r="B7" s="67"/>
      <c r="C7" s="67"/>
      <c r="D7" s="67"/>
      <c r="E7" s="67"/>
      <c r="F7" s="67"/>
      <c r="G7" s="67"/>
      <c r="H7" s="67"/>
      <c r="I7" s="67"/>
      <c r="J7" s="67"/>
      <c r="K7" s="2" t="s">
        <v>4</v>
      </c>
      <c r="L7" s="19" t="s">
        <v>5</v>
      </c>
      <c r="M7" s="20"/>
      <c r="N7" s="4">
        <v>605</v>
      </c>
    </row>
    <row r="8" spans="1:14" x14ac:dyDescent="0.3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3"/>
    </row>
    <row r="9" spans="1:14" x14ac:dyDescent="0.3">
      <c r="A9" s="57" t="s">
        <v>42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1:14" x14ac:dyDescent="0.3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3"/>
    </row>
    <row r="11" spans="1:14" x14ac:dyDescent="0.3">
      <c r="A11" s="56"/>
      <c r="B11" s="56"/>
      <c r="C11" s="56"/>
      <c r="D11" s="56"/>
      <c r="E11" s="56"/>
      <c r="F11" s="56"/>
      <c r="G11" s="56"/>
      <c r="H11" s="56"/>
      <c r="I11" s="37"/>
      <c r="J11" s="37"/>
      <c r="K11" s="37"/>
      <c r="L11" s="37"/>
      <c r="M11" s="37"/>
      <c r="N11" s="37"/>
    </row>
    <row r="12" spans="1:14" x14ac:dyDescent="0.3">
      <c r="A12" s="33" t="s">
        <v>52</v>
      </c>
      <c r="B12" s="34"/>
      <c r="C12" s="34"/>
      <c r="D12" s="34"/>
      <c r="E12" s="34"/>
      <c r="F12" s="34"/>
      <c r="G12" s="34"/>
      <c r="H12" s="35"/>
      <c r="I12" s="39"/>
      <c r="J12" s="39"/>
      <c r="K12" s="39"/>
      <c r="L12" s="39"/>
      <c r="M12" s="39"/>
      <c r="N12" s="39"/>
    </row>
    <row r="13" spans="1:14" x14ac:dyDescent="0.3">
      <c r="A13" s="36">
        <v>1</v>
      </c>
      <c r="B13" s="54" t="s">
        <v>57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5"/>
    </row>
    <row r="14" spans="1:14" x14ac:dyDescent="0.3">
      <c r="A14" s="15">
        <v>2</v>
      </c>
      <c r="B14" s="52" t="s">
        <v>53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3"/>
    </row>
    <row r="15" spans="1:14" x14ac:dyDescent="0.3">
      <c r="A15" s="15">
        <v>3</v>
      </c>
      <c r="B15" s="52" t="s">
        <v>54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</row>
    <row r="16" spans="1:14" x14ac:dyDescent="0.3">
      <c r="A16" s="15">
        <v>4</v>
      </c>
      <c r="B16" s="52" t="s">
        <v>55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1:14" x14ac:dyDescent="0.3">
      <c r="A17" s="32">
        <v>5</v>
      </c>
      <c r="B17" s="50" t="s">
        <v>58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1"/>
    </row>
    <row r="18" spans="1:14" x14ac:dyDescent="0.3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5" customHeight="1" x14ac:dyDescent="0.3">
      <c r="A19" s="49" t="s">
        <v>24</v>
      </c>
      <c r="B19" s="49"/>
      <c r="C19" s="38" t="s">
        <v>64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</sheetData>
  <mergeCells count="21">
    <mergeCell ref="A7:J7"/>
    <mergeCell ref="A6:M6"/>
    <mergeCell ref="A1:N1"/>
    <mergeCell ref="A2:N2"/>
    <mergeCell ref="A3:N3"/>
    <mergeCell ref="A4:N4"/>
    <mergeCell ref="A5:H5"/>
    <mergeCell ref="I5:N5"/>
    <mergeCell ref="I12:N12"/>
    <mergeCell ref="B16:N16"/>
    <mergeCell ref="B17:N17"/>
    <mergeCell ref="A8:N8"/>
    <mergeCell ref="A9:N9"/>
    <mergeCell ref="A10:N10"/>
    <mergeCell ref="A11:N11"/>
    <mergeCell ref="B13:N13"/>
    <mergeCell ref="A18:N18"/>
    <mergeCell ref="A19:B19"/>
    <mergeCell ref="C19:N19"/>
    <mergeCell ref="B14:N14"/>
    <mergeCell ref="B15:N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OPA (S1)</vt:lpstr>
      <vt:lpstr>ZBA (S2.1)</vt:lpstr>
      <vt:lpstr>ZBA (S2.2)</vt:lpstr>
      <vt:lpstr>OZ (S3)</vt:lpstr>
      <vt:lpstr>SPC (S4.1)</vt:lpstr>
      <vt:lpstr>SPC (S4.2)</vt:lpstr>
      <vt:lpstr>SPC (S4.3)</vt:lpstr>
      <vt:lpstr>CDM (S5)</vt:lpstr>
      <vt:lpstr>SUB (S6)</vt:lpstr>
      <vt:lpstr>PLC (S7)</vt:lpstr>
    </vt:vector>
  </TitlesOfParts>
  <Company>City of Toronto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Long</dc:creator>
  <cp:lastModifiedBy>Cory Ng</cp:lastModifiedBy>
  <cp:lastPrinted>2025-04-15T23:26:46Z</cp:lastPrinted>
  <dcterms:created xsi:type="dcterms:W3CDTF">2025-04-14T19:09:25Z</dcterms:created>
  <dcterms:modified xsi:type="dcterms:W3CDTF">2025-11-24T14:37:07Z</dcterms:modified>
</cp:coreProperties>
</file>